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eyborovkov/Documents/Яндекс.Диск/Золотой Фотон/Заявки/2018/Формы для жюри/Оценка заявок/Продкут года/"/>
    </mc:Choice>
  </mc:AlternateContent>
  <xr:revisionPtr revIDLastSave="0" documentId="13_ncr:1_{8D53C55A-DC51-024E-ABDE-4FFBFAAB1DBA}" xr6:coauthVersionLast="45" xr6:coauthVersionMax="45" xr10:uidLastSave="{00000000-0000-0000-0000-000000000000}"/>
  <bookViews>
    <workbookView xWindow="680" yWindow="460" windowWidth="31920" windowHeight="17340" xr2:uid="{040A9F60-E1DB-3C43-A403-7DB515F3FE8A}"/>
  </bookViews>
  <sheets>
    <sheet name="Весовые коэффициенты" sheetId="7" r:id="rId1"/>
    <sheet name="Победители" sheetId="8" r:id="rId2"/>
    <sheet name="Суммарная оценка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5" i="7" l="1"/>
  <c r="B174" i="7"/>
  <c r="B173" i="7"/>
  <c r="B172" i="7"/>
  <c r="B171" i="7"/>
  <c r="B170" i="7"/>
  <c r="B169" i="7"/>
  <c r="B168" i="7"/>
  <c r="B165" i="7"/>
  <c r="B164" i="7"/>
  <c r="B163" i="7"/>
  <c r="B162" i="7"/>
  <c r="B161" i="7"/>
  <c r="B160" i="7"/>
  <c r="B159" i="7"/>
  <c r="B158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1" i="7"/>
  <c r="B140" i="7"/>
  <c r="B139" i="7"/>
  <c r="B138" i="7"/>
  <c r="B137" i="7"/>
  <c r="B136" i="7"/>
  <c r="B135" i="7"/>
  <c r="B134" i="7"/>
  <c r="B133" i="7"/>
  <c r="B132" i="7"/>
  <c r="B131" i="7"/>
  <c r="B128" i="7"/>
  <c r="B127" i="7"/>
  <c r="B126" i="7"/>
  <c r="B125" i="7"/>
  <c r="B124" i="7"/>
  <c r="B123" i="7"/>
  <c r="B122" i="7"/>
  <c r="B121" i="7"/>
  <c r="B120" i="7"/>
  <c r="B119" i="7"/>
  <c r="B116" i="7"/>
  <c r="B115" i="7"/>
  <c r="B114" i="7"/>
  <c r="B113" i="7"/>
  <c r="B112" i="7"/>
  <c r="B111" i="7"/>
  <c r="B108" i="7"/>
  <c r="B107" i="7"/>
  <c r="B106" i="7"/>
  <c r="B105" i="7"/>
  <c r="B104" i="7"/>
  <c r="B103" i="7"/>
  <c r="B102" i="7"/>
  <c r="B101" i="7"/>
  <c r="B100" i="7"/>
  <c r="B99" i="7"/>
  <c r="B96" i="7"/>
  <c r="B95" i="7"/>
  <c r="B94" i="7"/>
  <c r="B93" i="7"/>
  <c r="B92" i="7"/>
  <c r="B91" i="7"/>
  <c r="B90" i="7"/>
  <c r="B89" i="7"/>
  <c r="B88" i="7"/>
  <c r="B87" i="7"/>
  <c r="B86" i="7"/>
  <c r="B85" i="7"/>
  <c r="B82" i="7"/>
  <c r="B81" i="7"/>
  <c r="B80" i="7"/>
  <c r="B79" i="7"/>
  <c r="B78" i="7"/>
  <c r="B77" i="7"/>
  <c r="B76" i="7"/>
  <c r="B75" i="7"/>
  <c r="B74" i="7"/>
  <c r="B71" i="7"/>
  <c r="B70" i="7"/>
  <c r="B69" i="7"/>
  <c r="B68" i="7"/>
  <c r="B67" i="7"/>
  <c r="B66" i="7"/>
  <c r="B65" i="7"/>
  <c r="B64" i="7"/>
  <c r="B63" i="7"/>
  <c r="B60" i="7"/>
  <c r="B59" i="7"/>
  <c r="B58" i="7"/>
  <c r="B57" i="7"/>
  <c r="B56" i="7"/>
  <c r="B55" i="7"/>
  <c r="B54" i="7"/>
  <c r="B53" i="7"/>
  <c r="B52" i="7"/>
  <c r="B51" i="7"/>
  <c r="B50" i="7"/>
  <c r="B49" i="7"/>
  <c r="B46" i="7"/>
  <c r="B45" i="7"/>
  <c r="B44" i="7"/>
  <c r="B43" i="7"/>
  <c r="B42" i="7"/>
  <c r="B41" i="7"/>
  <c r="B40" i="7"/>
  <c r="B37" i="7"/>
  <c r="B36" i="7"/>
  <c r="B35" i="7"/>
  <c r="B34" i="7"/>
  <c r="B33" i="7"/>
  <c r="B32" i="7"/>
  <c r="B31" i="7"/>
  <c r="B30" i="7"/>
  <c r="B29" i="7"/>
  <c r="B28" i="7"/>
  <c r="B27" i="7"/>
  <c r="B24" i="7"/>
  <c r="B23" i="7"/>
  <c r="B22" i="7"/>
  <c r="B21" i="7"/>
  <c r="B20" i="7"/>
  <c r="B19" i="7"/>
  <c r="B18" i="7"/>
  <c r="B17" i="7"/>
  <c r="B14" i="7"/>
  <c r="B13" i="7"/>
  <c r="B12" i="7"/>
  <c r="B11" i="7"/>
  <c r="B10" i="7"/>
  <c r="B9" i="7"/>
  <c r="B8" i="7"/>
  <c r="B7" i="7"/>
  <c r="C274" i="1" l="1"/>
  <c r="D274" i="1"/>
  <c r="E274" i="1"/>
  <c r="H189" i="1"/>
  <c r="K174" i="1"/>
  <c r="E157" i="1"/>
  <c r="D157" i="1"/>
  <c r="C157" i="1"/>
  <c r="E111" i="1"/>
  <c r="D111" i="1"/>
  <c r="C111" i="1"/>
  <c r="E99" i="1"/>
  <c r="D99" i="1"/>
  <c r="E70" i="1"/>
  <c r="D70" i="1"/>
  <c r="C70" i="1"/>
  <c r="E57" i="1"/>
  <c r="D57" i="1"/>
  <c r="C57" i="1"/>
  <c r="E44" i="1"/>
  <c r="D44" i="1"/>
  <c r="C44" i="1"/>
  <c r="E31" i="1"/>
  <c r="D31" i="1"/>
  <c r="E18" i="1"/>
  <c r="D18" i="1"/>
  <c r="C18" i="1"/>
  <c r="E261" i="1" l="1"/>
  <c r="D261" i="1"/>
  <c r="C261" i="1"/>
  <c r="E231" i="1"/>
  <c r="D231" i="1"/>
  <c r="C231" i="1"/>
  <c r="M174" i="1" l="1"/>
  <c r="J174" i="1"/>
  <c r="C200" i="1"/>
  <c r="D200" i="1"/>
  <c r="E200" i="1"/>
  <c r="F189" i="1"/>
  <c r="E215" i="1"/>
  <c r="D215" i="1"/>
  <c r="C215" i="1"/>
  <c r="E189" i="1"/>
  <c r="C189" i="1"/>
  <c r="E143" i="1"/>
  <c r="D143" i="1"/>
  <c r="C143" i="1"/>
  <c r="D83" i="1"/>
  <c r="E83" i="1"/>
</calcChain>
</file>

<file path=xl/sharedStrings.xml><?xml version="1.0" encoding="utf-8"?>
<sst xmlns="http://schemas.openxmlformats.org/spreadsheetml/2006/main" count="540" uniqueCount="130">
  <si>
    <t>Форма оценки заявок в категории "Продукт года"</t>
  </si>
  <si>
    <t>Номинация "Светодиодные лампы с цоколем Е14"</t>
  </si>
  <si>
    <t>Мощность</t>
  </si>
  <si>
    <t>Световой поток</t>
  </si>
  <si>
    <t>Световая отдача</t>
  </si>
  <si>
    <t xml:space="preserve">Коррелированная цветовая температура </t>
  </si>
  <si>
    <t>Общий индекс цветопередачи</t>
  </si>
  <si>
    <t>Коэффициент пульсации светового потока</t>
  </si>
  <si>
    <t>Упаковка (внешний вид, информативность маркировки)</t>
  </si>
  <si>
    <t>Вес критерия</t>
  </si>
  <si>
    <t>Наименование критерия</t>
  </si>
  <si>
    <t>Заявка 1</t>
  </si>
  <si>
    <t>Заявка 2</t>
  </si>
  <si>
    <t>Заявка 3</t>
  </si>
  <si>
    <t>Сумма баллов по заявке</t>
  </si>
  <si>
    <t>Примечание: необходимо оценить заявки по каждому критерию и проставить балл  от 1 до 10 в каждом критерии, где 1 - минимальный балл, а 10 - максимальный балл)</t>
  </si>
  <si>
    <t>Номинация "Светодиодные лампы с цоколем Е27"</t>
  </si>
  <si>
    <t>Номинация "Светодиодные лампы с цоколем G13"</t>
  </si>
  <si>
    <t>Номинация "Светодиодные филаментные лампы с цоколем Е14"</t>
  </si>
  <si>
    <t>Номинация "Светодиодные филаментные лампы с цоколем Е27"</t>
  </si>
  <si>
    <t xml:space="preserve">Номинация "Светодиодный светильник типа «Downlight»" </t>
  </si>
  <si>
    <t xml:space="preserve">Световой поток </t>
  </si>
  <si>
    <t>Габаритная яркость в зоне ограничения яркости</t>
  </si>
  <si>
    <t>Упаковка (внешний вид, информативность маркировки</t>
  </si>
  <si>
    <t>Коэффициент мощности</t>
  </si>
  <si>
    <t>Неравномерность яркости</t>
  </si>
  <si>
    <t>Защитный угол</t>
  </si>
  <si>
    <t>Возможность управления (диммирования или изменения цветовой температуры)</t>
  </si>
  <si>
    <t xml:space="preserve">Номинация "Светодиодный накладной светильник для внутреннего освещения типа ЛПО/ДПО с выпуклыми рассеивателем" </t>
  </si>
  <si>
    <t>Вес</t>
  </si>
  <si>
    <t>КСС</t>
  </si>
  <si>
    <t>Климатическое исполнение</t>
  </si>
  <si>
    <t xml:space="preserve">Номинация "Улично-дорожный консольный" </t>
  </si>
  <si>
    <t>Коррелированная цветовая температура</t>
  </si>
  <si>
    <t>Класс светораспределения</t>
  </si>
  <si>
    <t>Тип светораспределения в зоне слепимости</t>
  </si>
  <si>
    <t>Коэффициент пульсации</t>
  </si>
  <si>
    <t xml:space="preserve">Возможность управления (диммирование) </t>
  </si>
  <si>
    <t xml:space="preserve">Номинация "Светодиодный прожектор" </t>
  </si>
  <si>
    <t xml:space="preserve">Мощность </t>
  </si>
  <si>
    <t xml:space="preserve">Максимальная сила света </t>
  </si>
  <si>
    <t>Тип КСС</t>
  </si>
  <si>
    <t xml:space="preserve">Номинация "Светодиодный светильник для ЖКХ типа НПП/НПБ" </t>
  </si>
  <si>
    <t xml:space="preserve">Коэффициент пульсации светового потока </t>
  </si>
  <si>
    <t>Возможность управления (диммирования, включение и т.п.)</t>
  </si>
  <si>
    <t>Нет заявок</t>
  </si>
  <si>
    <t>Согласно п. 8 процедуры определения победителей в категории "Продукт года" (см. раздел 8.3 Положения о Премии) если количество заявок в какой-либо номинации в категории «Продукт года» менее трех, то процедура выбор победителя не проводится, а все поданные заявки от номинантов получают статус «лауреат» в этой номинации</t>
  </si>
  <si>
    <t>Инновационность*</t>
  </si>
  <si>
    <t>Номинация "Светодиодный светильник  для потолков типа «Армстронг»"</t>
  </si>
  <si>
    <t xml:space="preserve">Номинация "Светодиодный светильник для особых условий эксплуатации" </t>
  </si>
  <si>
    <t>Степень защиты оболочки от пыли (если применимо)</t>
  </si>
  <si>
    <t>Степень защиты оболочки от воды (если применимо)</t>
  </si>
  <si>
    <t>Степень защиты от воздействий внешних механических ударов (если применимо)</t>
  </si>
  <si>
    <t>Уровень взрывозащиты (если применимо)</t>
  </si>
  <si>
    <t>Устойчивость к агрессивным средам (если применимо)</t>
  </si>
  <si>
    <t>Диапазон рабочих температур (если применимо)</t>
  </si>
  <si>
    <t xml:space="preserve">Номинация "Светодиодный светильник для торгового освещения" </t>
  </si>
  <si>
    <t xml:space="preserve">Номинация "Светодиодный  светильник для административно-офисного освещения подвесной " </t>
  </si>
  <si>
    <t xml:space="preserve">Номинация "Светодиодный  светильник для  садово-паркового освещения " </t>
  </si>
  <si>
    <t xml:space="preserve">Номинация "Источник питания для светодиодов в исполнении  IP20" </t>
  </si>
  <si>
    <t>Диапазон входного и выходного напряжения</t>
  </si>
  <si>
    <t>Диапазон выходного тока</t>
  </si>
  <si>
    <t>Габаритные размеры</t>
  </si>
  <si>
    <t>Коэффициент пульсаций выходного тока</t>
  </si>
  <si>
    <t>Димминг</t>
  </si>
  <si>
    <t xml:space="preserve">Номинация "Источник питания для светодиодов в исполнении  IP67" </t>
  </si>
  <si>
    <t>UNIEL LED-M88-100WDWE27FR ALV 01 WH</t>
  </si>
  <si>
    <t>Световые Технологии OPTIMA.PRS ECO LED 595 4000К</t>
  </si>
  <si>
    <t>ЦСВТ SPARTA-PANEL-34</t>
  </si>
  <si>
    <t>ФЕРЕКС Ex FTN</t>
  </si>
  <si>
    <t>Световые Технологии INOX LED 80 (PC SS) 5000K</t>
  </si>
  <si>
    <t>Световые Технологии ZENITH LED 50 D120 B</t>
  </si>
  <si>
    <t xml:space="preserve">Номинация "Светодиодный светильник для промышленных предприятий с большой высотой подвеса (high-bay)" </t>
  </si>
  <si>
    <t xml:space="preserve">Номинация "Светодиодный светильник для промышленных предприятий с малой высотой подвеса (low-bay)" </t>
  </si>
  <si>
    <t>Световые Технологии SLICK.PRS LED 30</t>
  </si>
  <si>
    <t>ФОКУС ПСС-180 Радиант Д 4000К</t>
  </si>
  <si>
    <t>ФЕРЕКС FHB 05-125-хх-хх</t>
  </si>
  <si>
    <t>Подноминация  "мощностью до 100 Вт"</t>
  </si>
  <si>
    <t>Подноминация "мощностью 100-249 Вт"</t>
  </si>
  <si>
    <t>Подноминация "мощностью 250 Вт и более"</t>
  </si>
  <si>
    <t>Световые Технологии MAGISTRAL LED 240 (SW) 4000K</t>
  </si>
  <si>
    <t>Ферекс FLA 27-85-740-WA</t>
  </si>
  <si>
    <t>ФОКУС УСС 100 Катана Ш1-1</t>
  </si>
  <si>
    <t>ЦЕРС LZ-30D-PR</t>
  </si>
  <si>
    <t>LEDEL Street X1 80W Ш8М 4000К</t>
  </si>
  <si>
    <t>Световые Технологии GLOSS LED 20 D50 2700K</t>
  </si>
  <si>
    <t>Подноминация "маломощный прожектор (менее 50 Вт)"</t>
  </si>
  <si>
    <t>Подномнация "среднемощный прожектор (50-199 Вт)"</t>
  </si>
  <si>
    <t>Подноминация "мощный прожектор (200 Вт и более)"</t>
  </si>
  <si>
    <t>Wolta WFL-100W</t>
  </si>
  <si>
    <t>ЦЕРС LZ-200H-PR</t>
  </si>
  <si>
    <t>Световые Технологии DOMINO LED 80 D60 4000К</t>
  </si>
  <si>
    <t>ЦСВТ VOLGA-PL-38</t>
  </si>
  <si>
    <t>Световые Технологии PHANTOM LED 35 4000K</t>
  </si>
  <si>
    <t>ЛЕД-Эффект LE-СТУ-36-027-1399-67Т</t>
  </si>
  <si>
    <t>Световые Технологии APEX LED 80 SK 4000K</t>
  </si>
  <si>
    <t>GALAD Гранада LED-24</t>
  </si>
  <si>
    <t>Фокус ФИПС 130</t>
  </si>
  <si>
    <t xml:space="preserve">Согласно п. 8 процедуры определения победителей в категории "Продукт года" (см. раздел 8.3 Положения о Премии) если количество заявок в какой-либо номинации в категории «Продукт года» менее трех, то процедура выбор победителя не проводится, а все поданные заявки от номинантов получают статус «лауреат» в этой номинации
Согласно п. 8 процедуры определения победителей в категории "Продукт года" (см. раздел 8.3 Положения о Премии) если количество заявок в какой-либо номинации в категории «Продукт года» менее трех, то процедура выбор победителя не проводится, а все поданные заявки от номинантов получают статус «лауреат» в этой номинации
</t>
  </si>
  <si>
    <t>LuxON™ BAT LUX 125W</t>
  </si>
  <si>
    <t>Барнаульский завод светотехники BL-LD-3C-3</t>
  </si>
  <si>
    <t>Philips MESON 594</t>
  </si>
  <si>
    <t>Лед Эффект LE-СКУ-28-020-0743-67Х</t>
  </si>
  <si>
    <t>Согласно п. 5 процедуры определения победителей в категории "Продукт года" (см. раздел 8.3 Положения о Премии) если количество заявок в какой-либо номинации в категории «Продукт года» менее трех, то процедура выбор победителя не проводится, а все поданные заявки от номинантов получают статус «лауреат» в этой номинации</t>
  </si>
  <si>
    <t xml:space="preserve">Согласно п. 5 процедуры определения победителей в категории "Продукт года" (см. раздел 8.3 Положения о Премии) если количество заявок в какой-либо номинации в категории «Продукт года» менее трех, то процедура выбор победителя не проводится, а все поданные заявки от номинантов получают статус «лауреат» в этой номинации
Согласно п. 8 процедуры определения победителей в категории "Продукт года" (см. раздел 8.3 Положения о Премии) если количество заявок в какой-либо номинации в категории «Продукт года» менее трех, то процедура выбор победителя не проводится, а все поданные заявки от номинантов получают статус «лауреат» в этой номинации
</t>
  </si>
  <si>
    <t>Весовые коэффициенты критериев в категории "Продукт года"</t>
  </si>
  <si>
    <t>Критерий оценки</t>
  </si>
  <si>
    <t>Средний вес критерия</t>
  </si>
  <si>
    <t>Номинация "Светодиодные лампы" (все типы)</t>
  </si>
  <si>
    <t>Заявок на эту номинацию нет. Оценку критериев проводить не надо.</t>
  </si>
  <si>
    <t>Подана 1 заявка. Согласно п. 5 процедуры определения победителей в категории "Продукт года" (см. раздел 8.3 Положения о Премии) если количество заявок в какой-либо номинации в категории «Продукт года» менее трех, то процедура выбор победителя не проводится, а все поданные заявки от номинантов получают статус «лауреат» в этой номинации</t>
  </si>
  <si>
    <t>Подано 2 заявки. Согласно п. 5 процедуры определения победителей в категории "Продукт года" (см. раздел 8.3 Положения о Премии) если количество заявок в какой-либо номинации в категории «Продукт года» менее трех, то процедура выбор победителя не проводится, а все поданные заявки от номинантов получают статус «лауреат» в этой номинации</t>
  </si>
  <si>
    <t>Подана 1 заявка в каждой подноминации. Согласно п. 5 процедуры определения победителей в категории "Продукт года" (см. раздел 8.3 Положения о Премии) если количество заявок в какой-либо номинации в категории «Продукт года» менее трех, то процедура выбор победителя не проводится, а все поданные заявки от номинантов получают статус «лауреат» в этой номинации</t>
  </si>
  <si>
    <r>
      <t xml:space="preserve">Инновационность - </t>
    </r>
    <r>
      <rPr>
        <sz val="10"/>
        <color rgb="FF000000"/>
        <rFont val="Calibri"/>
        <family val="2"/>
        <scheme val="minor"/>
      </rPr>
      <t>внедрение какого-либо новшества или изменение одной или нескольких  существенных характеристик продукта</t>
    </r>
  </si>
  <si>
    <t>Номинация</t>
  </si>
  <si>
    <t>Член жюри 1</t>
  </si>
  <si>
    <t>Член жюри 2</t>
  </si>
  <si>
    <t>Член жюри 3</t>
  </si>
  <si>
    <t>Член жюри 4</t>
  </si>
  <si>
    <t>Член жюри 5</t>
  </si>
  <si>
    <t>Победитель</t>
  </si>
  <si>
    <t>Комментарий</t>
  </si>
  <si>
    <t>Победитель в номинации "Улично-дорожный консольный светильник", подноминация  "мощностью до 100 Вт"</t>
  </si>
  <si>
    <t xml:space="preserve">Победитель в номинации "Светодиодный  светильник для  садово-паркового освещения" </t>
  </si>
  <si>
    <t>"Световые Технологии" APEX LED 80 SK 4000K</t>
  </si>
  <si>
    <t>Решение принято большинством голосов</t>
  </si>
  <si>
    <t>Лауреат</t>
  </si>
  <si>
    <t>Подноминация "Светильник для агрессивных сред"</t>
  </si>
  <si>
    <t>Подноминация "Светильник взрывозащищенный"</t>
  </si>
  <si>
    <t>Специальный приз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</si>
</sst>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Helvetica"/>
      <family val="2"/>
    </font>
    <font>
      <sz val="15"/>
      <color rgb="FF1F497D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2" borderId="1">
      <alignment vertical="center"/>
    </xf>
    <xf numFmtId="0" fontId="11" fillId="0" borderId="0"/>
    <xf numFmtId="0" fontId="9" fillId="0" borderId="0"/>
  </cellStyleXfs>
  <cellXfs count="1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/>
    <xf numFmtId="0" fontId="7" fillId="0" borderId="1" xfId="0" applyFont="1" applyBorder="1"/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0" fillId="0" borderId="0" xfId="0" applyFill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2" applyFont="1"/>
    <xf numFmtId="0" fontId="1" fillId="0" borderId="0" xfId="2" applyFont="1" applyAlignment="1">
      <alignment horizontal="center"/>
    </xf>
    <xf numFmtId="0" fontId="11" fillId="0" borderId="0" xfId="2" applyAlignment="1">
      <alignment horizontal="center"/>
    </xf>
    <xf numFmtId="0" fontId="11" fillId="0" borderId="0" xfId="2"/>
    <xf numFmtId="0" fontId="11" fillId="0" borderId="9" xfId="2" applyBorder="1" applyAlignment="1">
      <alignment horizontal="left" wrapText="1"/>
    </xf>
    <xf numFmtId="0" fontId="11" fillId="0" borderId="9" xfId="2" applyBorder="1" applyAlignment="1">
      <alignment horizontal="center" wrapText="1"/>
    </xf>
    <xf numFmtId="0" fontId="2" fillId="0" borderId="1" xfId="2" applyFont="1" applyBorder="1" applyAlignment="1">
      <alignment horizontal="center" vertical="center"/>
    </xf>
    <xf numFmtId="0" fontId="11" fillId="0" borderId="1" xfId="2" applyBorder="1" applyAlignment="1">
      <alignment horizontal="center"/>
    </xf>
    <xf numFmtId="0" fontId="2" fillId="3" borderId="13" xfId="2" applyFont="1" applyFill="1" applyBorder="1"/>
    <xf numFmtId="0" fontId="2" fillId="3" borderId="14" xfId="2" applyFont="1" applyFill="1" applyBorder="1" applyAlignment="1">
      <alignment horizontal="center"/>
    </xf>
    <xf numFmtId="0" fontId="4" fillId="0" borderId="1" xfId="2" applyFont="1" applyBorder="1" applyAlignment="1">
      <alignment vertical="center"/>
    </xf>
    <xf numFmtId="164" fontId="4" fillId="0" borderId="1" xfId="2" applyNumberFormat="1" applyFont="1" applyBorder="1" applyAlignment="1">
      <alignment horizontal="center" vertical="center"/>
    </xf>
    <xf numFmtId="0" fontId="11" fillId="0" borderId="1" xfId="2" applyBorder="1" applyAlignment="1">
      <alignment horizontal="center" vertical="center"/>
    </xf>
    <xf numFmtId="0" fontId="11" fillId="0" borderId="1" xfId="2" applyBorder="1"/>
    <xf numFmtId="164" fontId="7" fillId="0" borderId="1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0" fontId="2" fillId="3" borderId="15" xfId="2" applyFont="1" applyFill="1" applyBorder="1" applyAlignment="1">
      <alignment horizontal="center"/>
    </xf>
    <xf numFmtId="0" fontId="4" fillId="0" borderId="1" xfId="2" applyFont="1" applyBorder="1" applyAlignment="1">
      <alignment vertical="center" wrapText="1"/>
    </xf>
    <xf numFmtId="0" fontId="11" fillId="0" borderId="13" xfId="2" applyBorder="1"/>
    <xf numFmtId="164" fontId="4" fillId="0" borderId="14" xfId="2" applyNumberFormat="1" applyFont="1" applyBorder="1" applyAlignment="1">
      <alignment horizontal="center" vertical="center"/>
    </xf>
    <xf numFmtId="0" fontId="11" fillId="0" borderId="1" xfId="2" applyBorder="1" applyAlignment="1">
      <alignment wrapText="1"/>
    </xf>
    <xf numFmtId="0" fontId="12" fillId="0" borderId="0" xfId="2" applyFont="1"/>
    <xf numFmtId="0" fontId="9" fillId="0" borderId="0" xfId="3"/>
    <xf numFmtId="0" fontId="2" fillId="0" borderId="1" xfId="3" applyFont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/>
    </xf>
    <xf numFmtId="0" fontId="2" fillId="0" borderId="1" xfId="3" applyFont="1" applyBorder="1"/>
    <xf numFmtId="0" fontId="14" fillId="0" borderId="1" xfId="3" applyFont="1" applyBorder="1" applyAlignment="1">
      <alignment vertical="center" wrapText="1"/>
    </xf>
    <xf numFmtId="0" fontId="15" fillId="0" borderId="0" xfId="3" applyFont="1"/>
    <xf numFmtId="0" fontId="9" fillId="0" borderId="1" xfId="3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3" applyFont="1" applyBorder="1" applyAlignment="1">
      <alignment wrapText="1"/>
    </xf>
    <xf numFmtId="0" fontId="11" fillId="0" borderId="3" xfId="2" applyBorder="1" applyAlignment="1">
      <alignment horizontal="center" vertical="center" wrapText="1"/>
    </xf>
    <xf numFmtId="0" fontId="11" fillId="0" borderId="4" xfId="2" applyBorder="1" applyAlignment="1">
      <alignment horizontal="center" vertical="center" wrapText="1"/>
    </xf>
    <xf numFmtId="0" fontId="11" fillId="0" borderId="5" xfId="2" applyBorder="1" applyAlignment="1">
      <alignment horizontal="center" vertical="center" wrapText="1"/>
    </xf>
    <xf numFmtId="0" fontId="11" fillId="0" borderId="6" xfId="2" applyBorder="1" applyAlignment="1">
      <alignment horizontal="center" vertical="center" wrapText="1"/>
    </xf>
    <xf numFmtId="0" fontId="11" fillId="0" borderId="0" xfId="2" applyAlignment="1">
      <alignment horizontal="center" vertical="center" wrapText="1"/>
    </xf>
    <xf numFmtId="0" fontId="11" fillId="0" borderId="7" xfId="2" applyBorder="1" applyAlignment="1">
      <alignment horizontal="center" vertical="center" wrapText="1"/>
    </xf>
    <xf numFmtId="0" fontId="11" fillId="0" borderId="8" xfId="2" applyBorder="1" applyAlignment="1">
      <alignment horizontal="center" vertical="center" wrapText="1"/>
    </xf>
    <xf numFmtId="0" fontId="11" fillId="0" borderId="9" xfId="2" applyBorder="1" applyAlignment="1">
      <alignment horizontal="center" vertical="center" wrapText="1"/>
    </xf>
    <xf numFmtId="0" fontId="11" fillId="0" borderId="10" xfId="2" applyBorder="1" applyAlignment="1">
      <alignment horizontal="center" vertical="center" wrapText="1"/>
    </xf>
    <xf numFmtId="0" fontId="11" fillId="0" borderId="3" xfId="2" applyBorder="1" applyAlignment="1">
      <alignment horizontal="center" vertical="center"/>
    </xf>
    <xf numFmtId="0" fontId="11" fillId="0" borderId="4" xfId="2" applyBorder="1" applyAlignment="1">
      <alignment horizontal="center" vertical="center"/>
    </xf>
    <xf numFmtId="0" fontId="11" fillId="0" borderId="5" xfId="2" applyBorder="1" applyAlignment="1">
      <alignment horizontal="center" vertical="center"/>
    </xf>
    <xf numFmtId="0" fontId="11" fillId="0" borderId="6" xfId="2" applyBorder="1" applyAlignment="1">
      <alignment horizontal="center" vertical="center"/>
    </xf>
    <xf numFmtId="0" fontId="11" fillId="0" borderId="0" xfId="2" applyAlignment="1">
      <alignment horizontal="center" vertical="center"/>
    </xf>
    <xf numFmtId="0" fontId="11" fillId="0" borderId="7" xfId="2" applyBorder="1" applyAlignment="1">
      <alignment horizontal="center" vertical="center"/>
    </xf>
    <xf numFmtId="0" fontId="11" fillId="0" borderId="8" xfId="2" applyBorder="1" applyAlignment="1">
      <alignment horizontal="center" vertical="center"/>
    </xf>
    <xf numFmtId="0" fontId="11" fillId="0" borderId="9" xfId="2" applyBorder="1" applyAlignment="1">
      <alignment horizontal="center" vertical="center"/>
    </xf>
    <xf numFmtId="0" fontId="11" fillId="0" borderId="10" xfId="2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8" xfId="0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</cellXfs>
  <cellStyles count="4">
    <cellStyle name="Обычный" xfId="0" builtinId="0"/>
    <cellStyle name="Обычный 2" xfId="2" xr:uid="{13FA0729-4B93-CC4E-A626-CBD87727AE85}"/>
    <cellStyle name="Обычный 3" xfId="3" xr:uid="{F5480891-CC37-3043-BC49-632368C9273B}"/>
    <cellStyle name="оценка" xfId="1" xr:uid="{34C093D7-89A3-5E4B-A08C-C8D059EF9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7E60B-64E4-CE4B-B9BC-B2C2DF29BF23}">
  <dimension ref="A2:G177"/>
  <sheetViews>
    <sheetView tabSelected="1" topLeftCell="A149" zoomScale="110" zoomScaleNormal="110" workbookViewId="0">
      <selection activeCell="C151" sqref="C151"/>
    </sheetView>
  </sheetViews>
  <sheetFormatPr baseColWidth="10" defaultColWidth="11" defaultRowHeight="16" x14ac:dyDescent="0.2"/>
  <cols>
    <col min="1" max="1" width="55.1640625" style="50" customWidth="1"/>
    <col min="2" max="2" width="25.6640625" style="49" customWidth="1"/>
    <col min="3" max="3" width="15.83203125" style="49" customWidth="1"/>
    <col min="4" max="5" width="13.1640625" style="49" customWidth="1"/>
    <col min="6" max="6" width="19.1640625" style="49" customWidth="1"/>
    <col min="7" max="7" width="15.5" style="49" customWidth="1"/>
    <col min="8" max="16384" width="11" style="50"/>
  </cols>
  <sheetData>
    <row r="2" spans="1:7" ht="21" x14ac:dyDescent="0.25">
      <c r="A2" s="47" t="s">
        <v>105</v>
      </c>
      <c r="B2" s="48"/>
    </row>
    <row r="4" spans="1:7" ht="49" customHeight="1" x14ac:dyDescent="0.2">
      <c r="A4" s="51"/>
      <c r="B4" s="52"/>
      <c r="C4" s="50"/>
      <c r="D4" s="50"/>
      <c r="E4" s="50"/>
      <c r="F4" s="50"/>
      <c r="G4" s="50"/>
    </row>
    <row r="5" spans="1:7" x14ac:dyDescent="0.2">
      <c r="A5" s="53" t="s">
        <v>106</v>
      </c>
      <c r="B5" s="53" t="s">
        <v>107</v>
      </c>
      <c r="C5" s="70" t="s">
        <v>115</v>
      </c>
      <c r="D5" s="70" t="s">
        <v>116</v>
      </c>
      <c r="E5" s="70" t="s">
        <v>117</v>
      </c>
      <c r="F5" s="70" t="s">
        <v>118</v>
      </c>
      <c r="G5" s="70" t="s">
        <v>119</v>
      </c>
    </row>
    <row r="6" spans="1:7" x14ac:dyDescent="0.2">
      <c r="A6" s="55" t="s">
        <v>108</v>
      </c>
      <c r="B6" s="56"/>
      <c r="C6" s="56"/>
      <c r="D6" s="56"/>
      <c r="E6" s="56"/>
      <c r="F6" s="56"/>
      <c r="G6" s="56"/>
    </row>
    <row r="7" spans="1:7" x14ac:dyDescent="0.2">
      <c r="A7" s="57" t="s">
        <v>2</v>
      </c>
      <c r="B7" s="58" t="e">
        <f t="shared" ref="B7:B14" si="0">AVERAGE(C7:G7)</f>
        <v>#DIV/0!</v>
      </c>
      <c r="C7" s="54"/>
      <c r="D7" s="54"/>
      <c r="E7" s="59"/>
      <c r="F7" s="54"/>
      <c r="G7" s="54"/>
    </row>
    <row r="8" spans="1:7" x14ac:dyDescent="0.2">
      <c r="A8" s="57" t="s">
        <v>3</v>
      </c>
      <c r="B8" s="58" t="e">
        <f t="shared" si="0"/>
        <v>#DIV/0!</v>
      </c>
      <c r="C8" s="89" t="s">
        <v>109</v>
      </c>
      <c r="D8" s="90"/>
      <c r="E8" s="90"/>
      <c r="F8" s="90"/>
      <c r="G8" s="91"/>
    </row>
    <row r="9" spans="1:7" x14ac:dyDescent="0.2">
      <c r="A9" s="57" t="s">
        <v>4</v>
      </c>
      <c r="B9" s="58" t="e">
        <f t="shared" si="0"/>
        <v>#DIV/0!</v>
      </c>
      <c r="C9" s="92"/>
      <c r="D9" s="93"/>
      <c r="E9" s="93"/>
      <c r="F9" s="93"/>
      <c r="G9" s="94"/>
    </row>
    <row r="10" spans="1:7" x14ac:dyDescent="0.2">
      <c r="A10" s="57" t="s">
        <v>5</v>
      </c>
      <c r="B10" s="58" t="e">
        <f t="shared" si="0"/>
        <v>#DIV/0!</v>
      </c>
      <c r="C10" s="92"/>
      <c r="D10" s="93"/>
      <c r="E10" s="93"/>
      <c r="F10" s="93"/>
      <c r="G10" s="94"/>
    </row>
    <row r="11" spans="1:7" x14ac:dyDescent="0.2">
      <c r="A11" s="57" t="s">
        <v>6</v>
      </c>
      <c r="B11" s="58" t="e">
        <f t="shared" si="0"/>
        <v>#DIV/0!</v>
      </c>
      <c r="C11" s="92"/>
      <c r="D11" s="93"/>
      <c r="E11" s="93"/>
      <c r="F11" s="93"/>
      <c r="G11" s="94"/>
    </row>
    <row r="12" spans="1:7" x14ac:dyDescent="0.2">
      <c r="A12" s="57" t="s">
        <v>7</v>
      </c>
      <c r="B12" s="58" t="e">
        <f t="shared" si="0"/>
        <v>#DIV/0!</v>
      </c>
      <c r="C12" s="92"/>
      <c r="D12" s="93"/>
      <c r="E12" s="93"/>
      <c r="F12" s="93"/>
      <c r="G12" s="94"/>
    </row>
    <row r="13" spans="1:7" x14ac:dyDescent="0.2">
      <c r="A13" s="60" t="s">
        <v>8</v>
      </c>
      <c r="B13" s="58" t="e">
        <f t="shared" si="0"/>
        <v>#DIV/0!</v>
      </c>
      <c r="C13" s="95"/>
      <c r="D13" s="96"/>
      <c r="E13" s="96"/>
      <c r="F13" s="96"/>
      <c r="G13" s="97"/>
    </row>
    <row r="14" spans="1:7" x14ac:dyDescent="0.2">
      <c r="A14" s="60" t="s">
        <v>47</v>
      </c>
      <c r="B14" s="58" t="e">
        <f t="shared" si="0"/>
        <v>#DIV/0!</v>
      </c>
      <c r="C14" s="54"/>
      <c r="D14" s="54"/>
      <c r="E14" s="59"/>
      <c r="F14" s="54"/>
      <c r="G14" s="54"/>
    </row>
    <row r="16" spans="1:7" x14ac:dyDescent="0.2">
      <c r="A16" s="55" t="s">
        <v>20</v>
      </c>
      <c r="B16" s="56"/>
      <c r="C16" s="56"/>
      <c r="D16" s="56"/>
      <c r="E16" s="56"/>
      <c r="F16" s="56"/>
      <c r="G16" s="56"/>
    </row>
    <row r="17" spans="1:7" x14ac:dyDescent="0.2">
      <c r="A17" s="57" t="s">
        <v>21</v>
      </c>
      <c r="B17" s="58" t="e">
        <f t="shared" ref="B17:B24" si="1">AVERAGE(C17:G17)</f>
        <v>#DIV/0!</v>
      </c>
      <c r="C17" s="54"/>
      <c r="D17" s="54"/>
      <c r="E17" s="59"/>
      <c r="F17" s="54"/>
      <c r="G17" s="54"/>
    </row>
    <row r="18" spans="1:7" ht="16" customHeight="1" x14ac:dyDescent="0.2">
      <c r="A18" s="57" t="s">
        <v>4</v>
      </c>
      <c r="B18" s="58" t="e">
        <f t="shared" si="1"/>
        <v>#DIV/0!</v>
      </c>
      <c r="C18" s="80" t="s">
        <v>110</v>
      </c>
      <c r="D18" s="81"/>
      <c r="E18" s="81"/>
      <c r="F18" s="81"/>
      <c r="G18" s="82"/>
    </row>
    <row r="19" spans="1:7" x14ac:dyDescent="0.2">
      <c r="A19" s="57" t="s">
        <v>5</v>
      </c>
      <c r="B19" s="58" t="e">
        <f t="shared" si="1"/>
        <v>#DIV/0!</v>
      </c>
      <c r="C19" s="83"/>
      <c r="D19" s="84"/>
      <c r="E19" s="84"/>
      <c r="F19" s="84"/>
      <c r="G19" s="85"/>
    </row>
    <row r="20" spans="1:7" x14ac:dyDescent="0.2">
      <c r="A20" s="57" t="s">
        <v>6</v>
      </c>
      <c r="B20" s="58" t="e">
        <f t="shared" si="1"/>
        <v>#DIV/0!</v>
      </c>
      <c r="C20" s="83"/>
      <c r="D20" s="84"/>
      <c r="E20" s="84"/>
      <c r="F20" s="84"/>
      <c r="G20" s="85"/>
    </row>
    <row r="21" spans="1:7" x14ac:dyDescent="0.2">
      <c r="A21" s="57" t="s">
        <v>7</v>
      </c>
      <c r="B21" s="58" t="e">
        <f t="shared" si="1"/>
        <v>#DIV/0!</v>
      </c>
      <c r="C21" s="83"/>
      <c r="D21" s="84"/>
      <c r="E21" s="84"/>
      <c r="F21" s="84"/>
      <c r="G21" s="85"/>
    </row>
    <row r="22" spans="1:7" x14ac:dyDescent="0.2">
      <c r="A22" s="57" t="s">
        <v>22</v>
      </c>
      <c r="B22" s="58" t="e">
        <f t="shared" si="1"/>
        <v>#DIV/0!</v>
      </c>
      <c r="C22" s="83"/>
      <c r="D22" s="84"/>
      <c r="E22" s="84"/>
      <c r="F22" s="84"/>
      <c r="G22" s="85"/>
    </row>
    <row r="23" spans="1:7" x14ac:dyDescent="0.2">
      <c r="A23" s="60" t="s">
        <v>23</v>
      </c>
      <c r="B23" s="58" t="e">
        <f t="shared" si="1"/>
        <v>#DIV/0!</v>
      </c>
      <c r="C23" s="86"/>
      <c r="D23" s="87"/>
      <c r="E23" s="87"/>
      <c r="F23" s="87"/>
      <c r="G23" s="88"/>
    </row>
    <row r="24" spans="1:7" x14ac:dyDescent="0.2">
      <c r="A24" s="60" t="s">
        <v>47</v>
      </c>
      <c r="B24" s="58" t="e">
        <f t="shared" si="1"/>
        <v>#DIV/0!</v>
      </c>
      <c r="C24" s="54"/>
      <c r="D24" s="54"/>
      <c r="E24" s="59"/>
      <c r="F24" s="54"/>
      <c r="G24" s="54"/>
    </row>
    <row r="26" spans="1:7" x14ac:dyDescent="0.2">
      <c r="A26" s="55" t="s">
        <v>48</v>
      </c>
      <c r="B26" s="56"/>
      <c r="C26" s="56"/>
      <c r="D26" s="56"/>
      <c r="E26" s="56"/>
      <c r="F26" s="56"/>
      <c r="G26" s="56"/>
    </row>
    <row r="27" spans="1:7" x14ac:dyDescent="0.2">
      <c r="A27" s="57" t="s">
        <v>3</v>
      </c>
      <c r="B27" s="58" t="e">
        <f t="shared" ref="B27:B37" si="2">AVERAGE(C27:G27)</f>
        <v>#DIV/0!</v>
      </c>
      <c r="C27" s="58"/>
      <c r="D27" s="61"/>
      <c r="E27" s="58"/>
      <c r="F27" s="58"/>
      <c r="G27" s="58"/>
    </row>
    <row r="28" spans="1:7" x14ac:dyDescent="0.2">
      <c r="A28" s="57" t="s">
        <v>4</v>
      </c>
      <c r="B28" s="58" t="e">
        <f t="shared" si="2"/>
        <v>#DIV/0!</v>
      </c>
      <c r="C28" s="58"/>
      <c r="D28" s="62"/>
      <c r="E28" s="58"/>
      <c r="F28" s="58"/>
      <c r="G28" s="58"/>
    </row>
    <row r="29" spans="1:7" x14ac:dyDescent="0.2">
      <c r="A29" s="57" t="s">
        <v>5</v>
      </c>
      <c r="B29" s="58" t="e">
        <f t="shared" si="2"/>
        <v>#DIV/0!</v>
      </c>
      <c r="C29" s="80" t="s">
        <v>111</v>
      </c>
      <c r="D29" s="81"/>
      <c r="E29" s="81"/>
      <c r="F29" s="81"/>
      <c r="G29" s="82"/>
    </row>
    <row r="30" spans="1:7" x14ac:dyDescent="0.2">
      <c r="A30" s="57" t="s">
        <v>6</v>
      </c>
      <c r="B30" s="58" t="e">
        <f t="shared" si="2"/>
        <v>#DIV/0!</v>
      </c>
      <c r="C30" s="83"/>
      <c r="D30" s="84"/>
      <c r="E30" s="84"/>
      <c r="F30" s="84"/>
      <c r="G30" s="85"/>
    </row>
    <row r="31" spans="1:7" x14ac:dyDescent="0.2">
      <c r="A31" s="57" t="s">
        <v>7</v>
      </c>
      <c r="B31" s="58" t="e">
        <f t="shared" si="2"/>
        <v>#DIV/0!</v>
      </c>
      <c r="C31" s="83"/>
      <c r="D31" s="84"/>
      <c r="E31" s="84"/>
      <c r="F31" s="84"/>
      <c r="G31" s="85"/>
    </row>
    <row r="32" spans="1:7" x14ac:dyDescent="0.2">
      <c r="A32" s="57" t="s">
        <v>24</v>
      </c>
      <c r="B32" s="58" t="e">
        <f t="shared" si="2"/>
        <v>#DIV/0!</v>
      </c>
      <c r="C32" s="83"/>
      <c r="D32" s="84"/>
      <c r="E32" s="84"/>
      <c r="F32" s="84"/>
      <c r="G32" s="85"/>
    </row>
    <row r="33" spans="1:7" x14ac:dyDescent="0.2">
      <c r="A33" s="57" t="s">
        <v>22</v>
      </c>
      <c r="B33" s="58" t="e">
        <f t="shared" si="2"/>
        <v>#DIV/0!</v>
      </c>
      <c r="C33" s="83"/>
      <c r="D33" s="84"/>
      <c r="E33" s="84"/>
      <c r="F33" s="84"/>
      <c r="G33" s="85"/>
    </row>
    <row r="34" spans="1:7" x14ac:dyDescent="0.2">
      <c r="A34" s="57" t="s">
        <v>25</v>
      </c>
      <c r="B34" s="58" t="e">
        <f t="shared" si="2"/>
        <v>#DIV/0!</v>
      </c>
      <c r="C34" s="86"/>
      <c r="D34" s="87"/>
      <c r="E34" s="87"/>
      <c r="F34" s="87"/>
      <c r="G34" s="88"/>
    </row>
    <row r="35" spans="1:7" x14ac:dyDescent="0.2">
      <c r="A35" s="57" t="s">
        <v>26</v>
      </c>
      <c r="B35" s="58" t="e">
        <f t="shared" si="2"/>
        <v>#DIV/0!</v>
      </c>
      <c r="C35" s="58"/>
      <c r="D35" s="62"/>
      <c r="E35" s="58"/>
      <c r="F35" s="58"/>
      <c r="G35" s="58"/>
    </row>
    <row r="36" spans="1:7" x14ac:dyDescent="0.2">
      <c r="A36" s="60" t="s">
        <v>27</v>
      </c>
      <c r="B36" s="58" t="e">
        <f t="shared" si="2"/>
        <v>#DIV/0!</v>
      </c>
      <c r="C36" s="58"/>
      <c r="D36" s="62"/>
      <c r="E36" s="58"/>
      <c r="F36" s="58"/>
      <c r="G36" s="58"/>
    </row>
    <row r="37" spans="1:7" x14ac:dyDescent="0.2">
      <c r="A37" s="60" t="s">
        <v>47</v>
      </c>
      <c r="B37" s="58" t="e">
        <f t="shared" si="2"/>
        <v>#DIV/0!</v>
      </c>
      <c r="C37" s="58"/>
      <c r="D37" s="62"/>
      <c r="E37" s="58"/>
      <c r="F37" s="58"/>
      <c r="G37" s="58"/>
    </row>
    <row r="39" spans="1:7" x14ac:dyDescent="0.2">
      <c r="A39" s="55" t="s">
        <v>28</v>
      </c>
      <c r="B39" s="56"/>
      <c r="C39" s="63"/>
      <c r="D39" s="63"/>
      <c r="E39" s="63"/>
      <c r="F39" s="63"/>
      <c r="G39" s="63"/>
    </row>
    <row r="40" spans="1:7" x14ac:dyDescent="0.2">
      <c r="A40" s="57" t="s">
        <v>21</v>
      </c>
      <c r="B40" s="58" t="e">
        <f t="shared" ref="B40:B46" si="3">AVERAGE(C40:G40)</f>
        <v>#DIV/0!</v>
      </c>
      <c r="C40" s="54"/>
      <c r="D40" s="54"/>
      <c r="E40" s="59"/>
      <c r="F40" s="54"/>
      <c r="G40" s="54"/>
    </row>
    <row r="41" spans="1:7" x14ac:dyDescent="0.2">
      <c r="A41" s="57" t="s">
        <v>4</v>
      </c>
      <c r="B41" s="58" t="e">
        <f t="shared" si="3"/>
        <v>#DIV/0!</v>
      </c>
      <c r="C41" s="89" t="s">
        <v>109</v>
      </c>
      <c r="D41" s="90"/>
      <c r="E41" s="90"/>
      <c r="F41" s="90"/>
      <c r="G41" s="91"/>
    </row>
    <row r="42" spans="1:7" x14ac:dyDescent="0.2">
      <c r="A42" s="57" t="s">
        <v>6</v>
      </c>
      <c r="B42" s="58" t="e">
        <f t="shared" si="3"/>
        <v>#DIV/0!</v>
      </c>
      <c r="C42" s="92"/>
      <c r="D42" s="93"/>
      <c r="E42" s="93"/>
      <c r="F42" s="93"/>
      <c r="G42" s="94"/>
    </row>
    <row r="43" spans="1:7" x14ac:dyDescent="0.2">
      <c r="A43" s="57" t="s">
        <v>7</v>
      </c>
      <c r="B43" s="58" t="e">
        <f t="shared" si="3"/>
        <v>#DIV/0!</v>
      </c>
      <c r="C43" s="92"/>
      <c r="D43" s="93"/>
      <c r="E43" s="93"/>
      <c r="F43" s="93"/>
      <c r="G43" s="94"/>
    </row>
    <row r="44" spans="1:7" x14ac:dyDescent="0.2">
      <c r="A44" s="57" t="s">
        <v>24</v>
      </c>
      <c r="B44" s="58" t="e">
        <f t="shared" si="3"/>
        <v>#DIV/0!</v>
      </c>
      <c r="C44" s="92"/>
      <c r="D44" s="93"/>
      <c r="E44" s="93"/>
      <c r="F44" s="93"/>
      <c r="G44" s="94"/>
    </row>
    <row r="45" spans="1:7" x14ac:dyDescent="0.2">
      <c r="A45" s="60" t="s">
        <v>26</v>
      </c>
      <c r="B45" s="58" t="e">
        <f t="shared" si="3"/>
        <v>#DIV/0!</v>
      </c>
      <c r="C45" s="92"/>
      <c r="D45" s="93"/>
      <c r="E45" s="93"/>
      <c r="F45" s="93"/>
      <c r="G45" s="94"/>
    </row>
    <row r="46" spans="1:7" x14ac:dyDescent="0.2">
      <c r="A46" s="60" t="s">
        <v>47</v>
      </c>
      <c r="B46" s="58" t="e">
        <f t="shared" si="3"/>
        <v>#DIV/0!</v>
      </c>
      <c r="C46" s="95"/>
      <c r="D46" s="96"/>
      <c r="E46" s="96"/>
      <c r="F46" s="96"/>
      <c r="G46" s="97"/>
    </row>
    <row r="48" spans="1:7" x14ac:dyDescent="0.2">
      <c r="A48" s="55" t="s">
        <v>49</v>
      </c>
      <c r="B48" s="56"/>
      <c r="C48" s="56"/>
      <c r="D48" s="56"/>
      <c r="E48" s="56"/>
      <c r="F48" s="56"/>
      <c r="G48" s="56"/>
    </row>
    <row r="49" spans="1:7" x14ac:dyDescent="0.2">
      <c r="A49" s="57" t="s">
        <v>3</v>
      </c>
      <c r="B49" s="58">
        <f t="shared" ref="B49:B60" si="4">AVERAGE(C49:G49)</f>
        <v>4.2</v>
      </c>
      <c r="C49" s="58">
        <v>5</v>
      </c>
      <c r="D49" s="58">
        <v>4</v>
      </c>
      <c r="E49" s="58">
        <v>4</v>
      </c>
      <c r="F49" s="58">
        <v>3</v>
      </c>
      <c r="G49" s="58">
        <v>5</v>
      </c>
    </row>
    <row r="50" spans="1:7" x14ac:dyDescent="0.2">
      <c r="A50" s="57" t="s">
        <v>4</v>
      </c>
      <c r="B50" s="58">
        <f t="shared" si="4"/>
        <v>4.4000000000000004</v>
      </c>
      <c r="C50" s="58">
        <v>5</v>
      </c>
      <c r="D50" s="58">
        <v>4</v>
      </c>
      <c r="E50" s="58">
        <v>5</v>
      </c>
      <c r="F50" s="58">
        <v>3</v>
      </c>
      <c r="G50" s="58">
        <v>5</v>
      </c>
    </row>
    <row r="51" spans="1:7" x14ac:dyDescent="0.2">
      <c r="A51" s="57" t="s">
        <v>5</v>
      </c>
      <c r="B51" s="58">
        <f t="shared" si="4"/>
        <v>3.8</v>
      </c>
      <c r="C51" s="58">
        <v>4</v>
      </c>
      <c r="D51" s="58">
        <v>3</v>
      </c>
      <c r="E51" s="58">
        <v>4</v>
      </c>
      <c r="F51" s="58">
        <v>4</v>
      </c>
      <c r="G51" s="58">
        <v>4</v>
      </c>
    </row>
    <row r="52" spans="1:7" x14ac:dyDescent="0.2">
      <c r="A52" s="57" t="s">
        <v>6</v>
      </c>
      <c r="B52" s="58">
        <f t="shared" si="4"/>
        <v>4</v>
      </c>
      <c r="C52" s="58">
        <v>5</v>
      </c>
      <c r="D52" s="58">
        <v>3</v>
      </c>
      <c r="E52" s="58">
        <v>4</v>
      </c>
      <c r="F52" s="58">
        <v>3</v>
      </c>
      <c r="G52" s="58">
        <v>5</v>
      </c>
    </row>
    <row r="53" spans="1:7" x14ac:dyDescent="0.2">
      <c r="A53" s="57" t="s">
        <v>7</v>
      </c>
      <c r="B53" s="58">
        <f t="shared" si="4"/>
        <v>4</v>
      </c>
      <c r="C53" s="58">
        <v>5</v>
      </c>
      <c r="D53" s="58">
        <v>3</v>
      </c>
      <c r="E53" s="58">
        <v>3</v>
      </c>
      <c r="F53" s="58">
        <v>4</v>
      </c>
      <c r="G53" s="58">
        <v>5</v>
      </c>
    </row>
    <row r="54" spans="1:7" x14ac:dyDescent="0.2">
      <c r="A54" s="57" t="s">
        <v>50</v>
      </c>
      <c r="B54" s="58">
        <f t="shared" si="4"/>
        <v>4.8</v>
      </c>
      <c r="C54" s="58">
        <v>5</v>
      </c>
      <c r="D54" s="58">
        <v>5</v>
      </c>
      <c r="E54" s="58">
        <v>4</v>
      </c>
      <c r="F54" s="58">
        <v>5</v>
      </c>
      <c r="G54" s="58">
        <v>5</v>
      </c>
    </row>
    <row r="55" spans="1:7" x14ac:dyDescent="0.2">
      <c r="A55" s="57" t="s">
        <v>51</v>
      </c>
      <c r="B55" s="58">
        <f t="shared" si="4"/>
        <v>4.8</v>
      </c>
      <c r="C55" s="58">
        <v>5</v>
      </c>
      <c r="D55" s="58">
        <v>5</v>
      </c>
      <c r="E55" s="58">
        <v>4</v>
      </c>
      <c r="F55" s="58">
        <v>5</v>
      </c>
      <c r="G55" s="58">
        <v>5</v>
      </c>
    </row>
    <row r="56" spans="1:7" ht="34" x14ac:dyDescent="0.2">
      <c r="A56" s="64" t="s">
        <v>52</v>
      </c>
      <c r="B56" s="58">
        <f t="shared" si="4"/>
        <v>4.8</v>
      </c>
      <c r="C56" s="58">
        <v>5</v>
      </c>
      <c r="D56" s="58">
        <v>5</v>
      </c>
      <c r="E56" s="58">
        <v>4</v>
      </c>
      <c r="F56" s="58">
        <v>5</v>
      </c>
      <c r="G56" s="58">
        <v>5</v>
      </c>
    </row>
    <row r="57" spans="1:7" x14ac:dyDescent="0.2">
      <c r="A57" s="60" t="s">
        <v>53</v>
      </c>
      <c r="B57" s="58">
        <f t="shared" si="4"/>
        <v>4.8</v>
      </c>
      <c r="C57" s="58">
        <v>5</v>
      </c>
      <c r="D57" s="58">
        <v>5</v>
      </c>
      <c r="E57" s="58">
        <v>4</v>
      </c>
      <c r="F57" s="58">
        <v>5</v>
      </c>
      <c r="G57" s="58">
        <v>5</v>
      </c>
    </row>
    <row r="58" spans="1:7" x14ac:dyDescent="0.2">
      <c r="A58" s="60" t="s">
        <v>54</v>
      </c>
      <c r="B58" s="58">
        <f t="shared" si="4"/>
        <v>5</v>
      </c>
      <c r="C58" s="58">
        <v>5</v>
      </c>
      <c r="D58" s="58">
        <v>5</v>
      </c>
      <c r="E58" s="58">
        <v>5</v>
      </c>
      <c r="F58" s="58">
        <v>5</v>
      </c>
      <c r="G58" s="58">
        <v>5</v>
      </c>
    </row>
    <row r="59" spans="1:7" x14ac:dyDescent="0.2">
      <c r="A59" s="60" t="s">
        <v>55</v>
      </c>
      <c r="B59" s="58">
        <f t="shared" si="4"/>
        <v>4.5999999999999996</v>
      </c>
      <c r="C59" s="58">
        <v>4</v>
      </c>
      <c r="D59" s="58">
        <v>5</v>
      </c>
      <c r="E59" s="58">
        <v>4</v>
      </c>
      <c r="F59" s="58">
        <v>5</v>
      </c>
      <c r="G59" s="58">
        <v>5</v>
      </c>
    </row>
    <row r="60" spans="1:7" x14ac:dyDescent="0.2">
      <c r="A60" s="60" t="s">
        <v>47</v>
      </c>
      <c r="B60" s="58">
        <f t="shared" si="4"/>
        <v>4.2</v>
      </c>
      <c r="C60" s="58">
        <v>4</v>
      </c>
      <c r="D60" s="58">
        <v>5</v>
      </c>
      <c r="E60" s="58">
        <v>4</v>
      </c>
      <c r="F60" s="58">
        <v>4</v>
      </c>
      <c r="G60" s="58">
        <v>4</v>
      </c>
    </row>
    <row r="62" spans="1:7" x14ac:dyDescent="0.2">
      <c r="A62" s="55" t="s">
        <v>72</v>
      </c>
      <c r="B62" s="56"/>
      <c r="C62" s="56"/>
      <c r="D62" s="56"/>
      <c r="E62" s="56"/>
      <c r="F62" s="56"/>
      <c r="G62" s="56"/>
    </row>
    <row r="63" spans="1:7" x14ac:dyDescent="0.2">
      <c r="A63" s="57" t="s">
        <v>2</v>
      </c>
      <c r="B63" s="58" t="e">
        <f t="shared" ref="B63:B71" si="5">AVERAGE(C63:G63)</f>
        <v>#DIV/0!</v>
      </c>
      <c r="C63" s="58"/>
      <c r="D63" s="58"/>
      <c r="E63" s="58"/>
      <c r="F63" s="58"/>
      <c r="G63" s="58"/>
    </row>
    <row r="64" spans="1:7" x14ac:dyDescent="0.2">
      <c r="A64" s="57" t="s">
        <v>3</v>
      </c>
      <c r="B64" s="58" t="e">
        <f t="shared" si="5"/>
        <v>#DIV/0!</v>
      </c>
      <c r="C64" s="58"/>
      <c r="D64" s="58"/>
      <c r="E64" s="58"/>
      <c r="F64" s="58"/>
      <c r="G64" s="58"/>
    </row>
    <row r="65" spans="1:7" x14ac:dyDescent="0.2">
      <c r="A65" s="57" t="s">
        <v>4</v>
      </c>
      <c r="B65" s="58" t="e">
        <f t="shared" si="5"/>
        <v>#DIV/0!</v>
      </c>
      <c r="C65" s="80" t="s">
        <v>111</v>
      </c>
      <c r="D65" s="81"/>
      <c r="E65" s="81"/>
      <c r="F65" s="81"/>
      <c r="G65" s="82"/>
    </row>
    <row r="66" spans="1:7" x14ac:dyDescent="0.2">
      <c r="A66" s="57" t="s">
        <v>6</v>
      </c>
      <c r="B66" s="58" t="e">
        <f t="shared" si="5"/>
        <v>#DIV/0!</v>
      </c>
      <c r="C66" s="83"/>
      <c r="D66" s="84"/>
      <c r="E66" s="84"/>
      <c r="F66" s="84"/>
      <c r="G66" s="85"/>
    </row>
    <row r="67" spans="1:7" x14ac:dyDescent="0.2">
      <c r="A67" s="57" t="s">
        <v>7</v>
      </c>
      <c r="B67" s="58" t="e">
        <f t="shared" si="5"/>
        <v>#DIV/0!</v>
      </c>
      <c r="C67" s="83"/>
      <c r="D67" s="84"/>
      <c r="E67" s="84"/>
      <c r="F67" s="84"/>
      <c r="G67" s="85"/>
    </row>
    <row r="68" spans="1:7" x14ac:dyDescent="0.2">
      <c r="A68" s="57" t="s">
        <v>24</v>
      </c>
      <c r="B68" s="58" t="e">
        <f t="shared" si="5"/>
        <v>#DIV/0!</v>
      </c>
      <c r="C68" s="83"/>
      <c r="D68" s="84"/>
      <c r="E68" s="84"/>
      <c r="F68" s="84"/>
      <c r="G68" s="85"/>
    </row>
    <row r="69" spans="1:7" x14ac:dyDescent="0.2">
      <c r="A69" s="57" t="s">
        <v>29</v>
      </c>
      <c r="B69" s="58" t="e">
        <f t="shared" si="5"/>
        <v>#DIV/0!</v>
      </c>
      <c r="C69" s="83"/>
      <c r="D69" s="84"/>
      <c r="E69" s="84"/>
      <c r="F69" s="84"/>
      <c r="G69" s="85"/>
    </row>
    <row r="70" spans="1:7" x14ac:dyDescent="0.2">
      <c r="A70" s="57" t="s">
        <v>30</v>
      </c>
      <c r="B70" s="58" t="e">
        <f t="shared" si="5"/>
        <v>#DIV/0!</v>
      </c>
      <c r="C70" s="86"/>
      <c r="D70" s="87"/>
      <c r="E70" s="87"/>
      <c r="F70" s="87"/>
      <c r="G70" s="88"/>
    </row>
    <row r="71" spans="1:7" x14ac:dyDescent="0.2">
      <c r="A71" s="60" t="s">
        <v>31</v>
      </c>
      <c r="B71" s="58" t="e">
        <f t="shared" si="5"/>
        <v>#DIV/0!</v>
      </c>
      <c r="C71" s="58"/>
      <c r="D71" s="58"/>
      <c r="E71" s="58"/>
      <c r="F71" s="58"/>
      <c r="G71" s="58"/>
    </row>
    <row r="73" spans="1:7" x14ac:dyDescent="0.2">
      <c r="A73" s="55" t="s">
        <v>73</v>
      </c>
      <c r="B73" s="56"/>
      <c r="C73" s="56"/>
      <c r="D73" s="56"/>
      <c r="E73" s="56"/>
      <c r="F73" s="56"/>
      <c r="G73" s="56"/>
    </row>
    <row r="74" spans="1:7" x14ac:dyDescent="0.2">
      <c r="A74" s="57" t="s">
        <v>2</v>
      </c>
      <c r="B74" s="58" t="e">
        <f t="shared" ref="B74:B82" si="6">AVERAGE(C74:G74)</f>
        <v>#DIV/0!</v>
      </c>
      <c r="C74" s="58"/>
      <c r="D74" s="58"/>
      <c r="E74" s="58"/>
      <c r="F74" s="58"/>
      <c r="G74" s="58"/>
    </row>
    <row r="75" spans="1:7" x14ac:dyDescent="0.2">
      <c r="A75" s="57" t="s">
        <v>3</v>
      </c>
      <c r="B75" s="58" t="e">
        <f t="shared" si="6"/>
        <v>#DIV/0!</v>
      </c>
      <c r="C75" s="58"/>
      <c r="D75" s="58"/>
      <c r="E75" s="58"/>
      <c r="F75" s="58"/>
      <c r="G75" s="58"/>
    </row>
    <row r="76" spans="1:7" x14ac:dyDescent="0.2">
      <c r="A76" s="57" t="s">
        <v>4</v>
      </c>
      <c r="B76" s="58" t="e">
        <f t="shared" si="6"/>
        <v>#DIV/0!</v>
      </c>
      <c r="C76" s="80" t="s">
        <v>110</v>
      </c>
      <c r="D76" s="81"/>
      <c r="E76" s="81"/>
      <c r="F76" s="81"/>
      <c r="G76" s="82"/>
    </row>
    <row r="77" spans="1:7" x14ac:dyDescent="0.2">
      <c r="A77" s="57" t="s">
        <v>6</v>
      </c>
      <c r="B77" s="58" t="e">
        <f t="shared" si="6"/>
        <v>#DIV/0!</v>
      </c>
      <c r="C77" s="83"/>
      <c r="D77" s="84"/>
      <c r="E77" s="84"/>
      <c r="F77" s="84"/>
      <c r="G77" s="85"/>
    </row>
    <row r="78" spans="1:7" x14ac:dyDescent="0.2">
      <c r="A78" s="57" t="s">
        <v>7</v>
      </c>
      <c r="B78" s="58" t="e">
        <f t="shared" si="6"/>
        <v>#DIV/0!</v>
      </c>
      <c r="C78" s="83"/>
      <c r="D78" s="84"/>
      <c r="E78" s="84"/>
      <c r="F78" s="84"/>
      <c r="G78" s="85"/>
    </row>
    <row r="79" spans="1:7" x14ac:dyDescent="0.2">
      <c r="A79" s="57" t="s">
        <v>24</v>
      </c>
      <c r="B79" s="58" t="e">
        <f t="shared" si="6"/>
        <v>#DIV/0!</v>
      </c>
      <c r="C79" s="83"/>
      <c r="D79" s="84"/>
      <c r="E79" s="84"/>
      <c r="F79" s="84"/>
      <c r="G79" s="85"/>
    </row>
    <row r="80" spans="1:7" x14ac:dyDescent="0.2">
      <c r="A80" s="57" t="s">
        <v>29</v>
      </c>
      <c r="B80" s="58" t="e">
        <f t="shared" si="6"/>
        <v>#DIV/0!</v>
      </c>
      <c r="C80" s="83"/>
      <c r="D80" s="84"/>
      <c r="E80" s="84"/>
      <c r="F80" s="84"/>
      <c r="G80" s="85"/>
    </row>
    <row r="81" spans="1:7" x14ac:dyDescent="0.2">
      <c r="A81" s="57" t="s">
        <v>30</v>
      </c>
      <c r="B81" s="58" t="e">
        <f t="shared" si="6"/>
        <v>#DIV/0!</v>
      </c>
      <c r="C81" s="86"/>
      <c r="D81" s="87"/>
      <c r="E81" s="87"/>
      <c r="F81" s="87"/>
      <c r="G81" s="88"/>
    </row>
    <row r="82" spans="1:7" x14ac:dyDescent="0.2">
      <c r="A82" s="60" t="s">
        <v>31</v>
      </c>
      <c r="B82" s="58" t="e">
        <f t="shared" si="6"/>
        <v>#DIV/0!</v>
      </c>
      <c r="C82" s="58"/>
      <c r="D82" s="58"/>
      <c r="E82" s="58"/>
      <c r="F82" s="58"/>
      <c r="G82" s="58"/>
    </row>
    <row r="83" spans="1:7" x14ac:dyDescent="0.2">
      <c r="A83" s="65"/>
      <c r="B83" s="66"/>
      <c r="C83" s="66"/>
      <c r="D83" s="66"/>
      <c r="E83" s="66"/>
      <c r="F83" s="66"/>
      <c r="G83" s="66"/>
    </row>
    <row r="84" spans="1:7" x14ac:dyDescent="0.2">
      <c r="A84" s="55" t="s">
        <v>32</v>
      </c>
      <c r="B84" s="56"/>
      <c r="C84" s="56"/>
      <c r="D84" s="56"/>
      <c r="E84" s="56"/>
      <c r="F84" s="56"/>
      <c r="G84" s="56"/>
    </row>
    <row r="85" spans="1:7" x14ac:dyDescent="0.2">
      <c r="A85" s="57" t="s">
        <v>2</v>
      </c>
      <c r="B85" s="58">
        <f t="shared" ref="B85:B96" si="7">AVERAGE(C85:G85)</f>
        <v>3.8</v>
      </c>
      <c r="C85" s="58">
        <v>4</v>
      </c>
      <c r="D85" s="58">
        <v>4</v>
      </c>
      <c r="E85" s="61">
        <v>3</v>
      </c>
      <c r="F85" s="58">
        <v>3</v>
      </c>
      <c r="G85" s="58">
        <v>5</v>
      </c>
    </row>
    <row r="86" spans="1:7" x14ac:dyDescent="0.2">
      <c r="A86" s="57" t="s">
        <v>3</v>
      </c>
      <c r="B86" s="58">
        <f t="shared" si="7"/>
        <v>4.8</v>
      </c>
      <c r="C86" s="58">
        <v>5</v>
      </c>
      <c r="D86" s="58">
        <v>4</v>
      </c>
      <c r="E86" s="62">
        <v>5</v>
      </c>
      <c r="F86" s="58">
        <v>5</v>
      </c>
      <c r="G86" s="58">
        <v>5</v>
      </c>
    </row>
    <row r="87" spans="1:7" x14ac:dyDescent="0.2">
      <c r="A87" s="57" t="s">
        <v>4</v>
      </c>
      <c r="B87" s="58">
        <f t="shared" si="7"/>
        <v>5</v>
      </c>
      <c r="C87" s="58">
        <v>5</v>
      </c>
      <c r="D87" s="58">
        <v>5</v>
      </c>
      <c r="E87" s="62">
        <v>5</v>
      </c>
      <c r="F87" s="58">
        <v>5</v>
      </c>
      <c r="G87" s="58">
        <v>5</v>
      </c>
    </row>
    <row r="88" spans="1:7" x14ac:dyDescent="0.2">
      <c r="A88" s="57" t="s">
        <v>33</v>
      </c>
      <c r="B88" s="58">
        <f t="shared" si="7"/>
        <v>3.6</v>
      </c>
      <c r="C88" s="58">
        <v>4</v>
      </c>
      <c r="D88" s="58">
        <v>3</v>
      </c>
      <c r="E88" s="62">
        <v>4</v>
      </c>
      <c r="F88" s="58">
        <v>4</v>
      </c>
      <c r="G88" s="58">
        <v>3</v>
      </c>
    </row>
    <row r="89" spans="1:7" x14ac:dyDescent="0.2">
      <c r="A89" s="57" t="s">
        <v>24</v>
      </c>
      <c r="B89" s="58">
        <f t="shared" si="7"/>
        <v>3.8</v>
      </c>
      <c r="C89" s="58">
        <v>4</v>
      </c>
      <c r="D89" s="58">
        <v>4</v>
      </c>
      <c r="E89" s="62">
        <v>3</v>
      </c>
      <c r="F89" s="58">
        <v>4</v>
      </c>
      <c r="G89" s="58">
        <v>4</v>
      </c>
    </row>
    <row r="90" spans="1:7" x14ac:dyDescent="0.2">
      <c r="A90" s="57" t="s">
        <v>30</v>
      </c>
      <c r="B90" s="58">
        <f t="shared" si="7"/>
        <v>5</v>
      </c>
      <c r="C90" s="58">
        <v>5</v>
      </c>
      <c r="D90" s="58">
        <v>5</v>
      </c>
      <c r="E90" s="62">
        <v>5</v>
      </c>
      <c r="F90" s="58">
        <v>5</v>
      </c>
      <c r="G90" s="58">
        <v>5</v>
      </c>
    </row>
    <row r="91" spans="1:7" x14ac:dyDescent="0.2">
      <c r="A91" s="57" t="s">
        <v>34</v>
      </c>
      <c r="B91" s="58">
        <f t="shared" si="7"/>
        <v>4.5999999999999996</v>
      </c>
      <c r="C91" s="58">
        <v>4</v>
      </c>
      <c r="D91" s="58">
        <v>5</v>
      </c>
      <c r="E91" s="62">
        <v>5</v>
      </c>
      <c r="F91" s="58">
        <v>5</v>
      </c>
      <c r="G91" s="58">
        <v>4</v>
      </c>
    </row>
    <row r="92" spans="1:7" x14ac:dyDescent="0.2">
      <c r="A92" s="57" t="s">
        <v>35</v>
      </c>
      <c r="B92" s="58">
        <f t="shared" si="7"/>
        <v>5</v>
      </c>
      <c r="C92" s="58">
        <v>5</v>
      </c>
      <c r="D92" s="58">
        <v>5</v>
      </c>
      <c r="E92" s="62">
        <v>5</v>
      </c>
      <c r="F92" s="58">
        <v>5</v>
      </c>
      <c r="G92" s="58">
        <v>5</v>
      </c>
    </row>
    <row r="93" spans="1:7" x14ac:dyDescent="0.2">
      <c r="A93" s="57" t="s">
        <v>29</v>
      </c>
      <c r="B93" s="58">
        <f t="shared" si="7"/>
        <v>4.2</v>
      </c>
      <c r="C93" s="58">
        <v>4</v>
      </c>
      <c r="D93" s="58">
        <v>4</v>
      </c>
      <c r="E93" s="62">
        <v>4</v>
      </c>
      <c r="F93" s="58">
        <v>4</v>
      </c>
      <c r="G93" s="58">
        <v>5</v>
      </c>
    </row>
    <row r="94" spans="1:7" x14ac:dyDescent="0.2">
      <c r="A94" s="57" t="s">
        <v>36</v>
      </c>
      <c r="B94" s="58">
        <f t="shared" si="7"/>
        <v>3.8</v>
      </c>
      <c r="C94" s="58">
        <v>5</v>
      </c>
      <c r="D94" s="58">
        <v>3</v>
      </c>
      <c r="E94" s="62">
        <v>3</v>
      </c>
      <c r="F94" s="58">
        <v>5</v>
      </c>
      <c r="G94" s="58">
        <v>3</v>
      </c>
    </row>
    <row r="95" spans="1:7" x14ac:dyDescent="0.2">
      <c r="A95" s="60" t="s">
        <v>37</v>
      </c>
      <c r="B95" s="58">
        <f t="shared" si="7"/>
        <v>3.6</v>
      </c>
      <c r="C95" s="58">
        <v>3</v>
      </c>
      <c r="D95" s="58">
        <v>4</v>
      </c>
      <c r="E95" s="62">
        <v>4</v>
      </c>
      <c r="F95" s="58">
        <v>3</v>
      </c>
      <c r="G95" s="58">
        <v>4</v>
      </c>
    </row>
    <row r="96" spans="1:7" x14ac:dyDescent="0.2">
      <c r="A96" s="60" t="s">
        <v>47</v>
      </c>
      <c r="B96" s="58">
        <f t="shared" si="7"/>
        <v>4.2</v>
      </c>
      <c r="C96" s="58">
        <v>4</v>
      </c>
      <c r="D96" s="58">
        <v>5</v>
      </c>
      <c r="E96" s="62">
        <v>4</v>
      </c>
      <c r="F96" s="58">
        <v>4</v>
      </c>
      <c r="G96" s="58">
        <v>4</v>
      </c>
    </row>
    <row r="98" spans="1:7" x14ac:dyDescent="0.2">
      <c r="A98" s="55" t="s">
        <v>38</v>
      </c>
      <c r="B98" s="56"/>
      <c r="C98" s="56"/>
      <c r="D98" s="56"/>
      <c r="E98" s="56"/>
      <c r="F98" s="56"/>
      <c r="G98" s="56"/>
    </row>
    <row r="99" spans="1:7" x14ac:dyDescent="0.2">
      <c r="A99" s="57" t="s">
        <v>39</v>
      </c>
      <c r="B99" s="58" t="e">
        <f t="shared" ref="B99:B108" si="8">AVERAGE(C99:G99)</f>
        <v>#DIV/0!</v>
      </c>
      <c r="C99" s="58"/>
      <c r="D99" s="58"/>
      <c r="E99" s="58"/>
      <c r="F99" s="58"/>
      <c r="G99" s="58"/>
    </row>
    <row r="100" spans="1:7" x14ac:dyDescent="0.2">
      <c r="A100" s="57" t="s">
        <v>3</v>
      </c>
      <c r="B100" s="58" t="e">
        <f t="shared" si="8"/>
        <v>#DIV/0!</v>
      </c>
      <c r="C100" s="58"/>
      <c r="D100" s="58"/>
      <c r="E100" s="58"/>
      <c r="F100" s="58"/>
      <c r="G100" s="58"/>
    </row>
    <row r="101" spans="1:7" x14ac:dyDescent="0.2">
      <c r="A101" s="57" t="s">
        <v>4</v>
      </c>
      <c r="B101" s="58" t="e">
        <f t="shared" si="8"/>
        <v>#DIV/0!</v>
      </c>
      <c r="C101" s="80" t="s">
        <v>112</v>
      </c>
      <c r="D101" s="81"/>
      <c r="E101" s="81"/>
      <c r="F101" s="81"/>
      <c r="G101" s="82"/>
    </row>
    <row r="102" spans="1:7" x14ac:dyDescent="0.2">
      <c r="A102" s="57" t="s">
        <v>33</v>
      </c>
      <c r="B102" s="58" t="e">
        <f t="shared" si="8"/>
        <v>#DIV/0!</v>
      </c>
      <c r="C102" s="83"/>
      <c r="D102" s="84"/>
      <c r="E102" s="84"/>
      <c r="F102" s="84"/>
      <c r="G102" s="85"/>
    </row>
    <row r="103" spans="1:7" x14ac:dyDescent="0.2">
      <c r="A103" s="57" t="s">
        <v>6</v>
      </c>
      <c r="B103" s="58" t="e">
        <f t="shared" si="8"/>
        <v>#DIV/0!</v>
      </c>
      <c r="C103" s="83"/>
      <c r="D103" s="84"/>
      <c r="E103" s="84"/>
      <c r="F103" s="84"/>
      <c r="G103" s="85"/>
    </row>
    <row r="104" spans="1:7" x14ac:dyDescent="0.2">
      <c r="A104" s="57" t="s">
        <v>24</v>
      </c>
      <c r="B104" s="58" t="e">
        <f t="shared" si="8"/>
        <v>#DIV/0!</v>
      </c>
      <c r="C104" s="83"/>
      <c r="D104" s="84"/>
      <c r="E104" s="84"/>
      <c r="F104" s="84"/>
      <c r="G104" s="85"/>
    </row>
    <row r="105" spans="1:7" x14ac:dyDescent="0.2">
      <c r="A105" s="57" t="s">
        <v>40</v>
      </c>
      <c r="B105" s="58" t="e">
        <f t="shared" si="8"/>
        <v>#DIV/0!</v>
      </c>
      <c r="C105" s="83"/>
      <c r="D105" s="84"/>
      <c r="E105" s="84"/>
      <c r="F105" s="84"/>
      <c r="G105" s="85"/>
    </row>
    <row r="106" spans="1:7" x14ac:dyDescent="0.2">
      <c r="A106" s="57" t="s">
        <v>41</v>
      </c>
      <c r="B106" s="58" t="e">
        <f t="shared" si="8"/>
        <v>#DIV/0!</v>
      </c>
      <c r="C106" s="86"/>
      <c r="D106" s="87"/>
      <c r="E106" s="87"/>
      <c r="F106" s="87"/>
      <c r="G106" s="88"/>
    </row>
    <row r="107" spans="1:7" x14ac:dyDescent="0.2">
      <c r="A107" s="57" t="s">
        <v>29</v>
      </c>
      <c r="B107" s="58" t="e">
        <f t="shared" si="8"/>
        <v>#DIV/0!</v>
      </c>
      <c r="C107" s="58"/>
      <c r="D107" s="58"/>
      <c r="E107" s="58"/>
      <c r="F107" s="58"/>
      <c r="G107" s="58"/>
    </row>
    <row r="108" spans="1:7" x14ac:dyDescent="0.2">
      <c r="A108" s="60" t="s">
        <v>31</v>
      </c>
      <c r="B108" s="58" t="e">
        <f t="shared" si="8"/>
        <v>#DIV/0!</v>
      </c>
      <c r="C108" s="58"/>
      <c r="D108" s="58"/>
      <c r="E108" s="58"/>
      <c r="F108" s="58"/>
      <c r="G108" s="58"/>
    </row>
    <row r="110" spans="1:7" x14ac:dyDescent="0.2">
      <c r="A110" s="55" t="s">
        <v>42</v>
      </c>
      <c r="B110" s="56"/>
      <c r="C110" s="56"/>
      <c r="D110" s="56"/>
      <c r="E110" s="56"/>
      <c r="F110" s="56"/>
      <c r="G110" s="56"/>
    </row>
    <row r="111" spans="1:7" x14ac:dyDescent="0.2">
      <c r="A111" s="60" t="s">
        <v>39</v>
      </c>
      <c r="B111" s="58" t="e">
        <f t="shared" ref="B111:B116" si="9">AVERAGE(C111:G111)</f>
        <v>#DIV/0!</v>
      </c>
      <c r="C111" s="89" t="s">
        <v>109</v>
      </c>
      <c r="D111" s="90"/>
      <c r="E111" s="90"/>
      <c r="F111" s="90"/>
      <c r="G111" s="91"/>
    </row>
    <row r="112" spans="1:7" x14ac:dyDescent="0.2">
      <c r="A112" s="60" t="s">
        <v>4</v>
      </c>
      <c r="B112" s="58" t="e">
        <f t="shared" si="9"/>
        <v>#DIV/0!</v>
      </c>
      <c r="C112" s="92"/>
      <c r="D112" s="93"/>
      <c r="E112" s="93"/>
      <c r="F112" s="93"/>
      <c r="G112" s="94"/>
    </row>
    <row r="113" spans="1:7" x14ac:dyDescent="0.2">
      <c r="A113" s="60" t="s">
        <v>33</v>
      </c>
      <c r="B113" s="58" t="e">
        <f t="shared" si="9"/>
        <v>#DIV/0!</v>
      </c>
      <c r="C113" s="92"/>
      <c r="D113" s="93"/>
      <c r="E113" s="93"/>
      <c r="F113" s="93"/>
      <c r="G113" s="94"/>
    </row>
    <row r="114" spans="1:7" x14ac:dyDescent="0.2">
      <c r="A114" s="60" t="s">
        <v>43</v>
      </c>
      <c r="B114" s="58" t="e">
        <f t="shared" si="9"/>
        <v>#DIV/0!</v>
      </c>
      <c r="C114" s="92"/>
      <c r="D114" s="93"/>
      <c r="E114" s="93"/>
      <c r="F114" s="93"/>
      <c r="G114" s="94"/>
    </row>
    <row r="115" spans="1:7" x14ac:dyDescent="0.2">
      <c r="A115" s="60" t="s">
        <v>24</v>
      </c>
      <c r="B115" s="58" t="e">
        <f t="shared" si="9"/>
        <v>#DIV/0!</v>
      </c>
      <c r="C115" s="92"/>
      <c r="D115" s="93"/>
      <c r="E115" s="93"/>
      <c r="F115" s="93"/>
      <c r="G115" s="94"/>
    </row>
    <row r="116" spans="1:7" x14ac:dyDescent="0.2">
      <c r="A116" s="60" t="s">
        <v>44</v>
      </c>
      <c r="B116" s="58" t="e">
        <f t="shared" si="9"/>
        <v>#DIV/0!</v>
      </c>
      <c r="C116" s="95"/>
      <c r="D116" s="96"/>
      <c r="E116" s="96"/>
      <c r="F116" s="96"/>
      <c r="G116" s="97"/>
    </row>
    <row r="118" spans="1:7" x14ac:dyDescent="0.2">
      <c r="A118" s="55" t="s">
        <v>56</v>
      </c>
      <c r="B118" s="56"/>
      <c r="C118" s="56"/>
      <c r="D118" s="56"/>
      <c r="E118" s="56"/>
      <c r="F118" s="56"/>
      <c r="G118" s="56"/>
    </row>
    <row r="119" spans="1:7" x14ac:dyDescent="0.2">
      <c r="A119" s="57" t="s">
        <v>3</v>
      </c>
      <c r="B119" s="58" t="e">
        <f t="shared" ref="B119:B128" si="10">AVERAGE(C119:G119)</f>
        <v>#DIV/0!</v>
      </c>
      <c r="C119" s="58"/>
      <c r="D119" s="58"/>
      <c r="E119" s="58"/>
      <c r="F119" s="58"/>
      <c r="G119" s="58"/>
    </row>
    <row r="120" spans="1:7" x14ac:dyDescent="0.2">
      <c r="A120" s="57" t="s">
        <v>4</v>
      </c>
      <c r="B120" s="58" t="e">
        <f t="shared" si="10"/>
        <v>#DIV/0!</v>
      </c>
      <c r="C120" s="58"/>
      <c r="D120" s="58"/>
      <c r="E120" s="58"/>
      <c r="F120" s="58"/>
      <c r="G120" s="58"/>
    </row>
    <row r="121" spans="1:7" x14ac:dyDescent="0.2">
      <c r="A121" s="57" t="s">
        <v>5</v>
      </c>
      <c r="B121" s="58" t="e">
        <f t="shared" si="10"/>
        <v>#DIV/0!</v>
      </c>
      <c r="C121" s="80" t="s">
        <v>111</v>
      </c>
      <c r="D121" s="81"/>
      <c r="E121" s="81"/>
      <c r="F121" s="81"/>
      <c r="G121" s="82"/>
    </row>
    <row r="122" spans="1:7" x14ac:dyDescent="0.2">
      <c r="A122" s="57" t="s">
        <v>6</v>
      </c>
      <c r="B122" s="58" t="e">
        <f t="shared" si="10"/>
        <v>#DIV/0!</v>
      </c>
      <c r="C122" s="83"/>
      <c r="D122" s="84"/>
      <c r="E122" s="84"/>
      <c r="F122" s="84"/>
      <c r="G122" s="85"/>
    </row>
    <row r="123" spans="1:7" x14ac:dyDescent="0.2">
      <c r="A123" s="57" t="s">
        <v>7</v>
      </c>
      <c r="B123" s="58" t="e">
        <f t="shared" si="10"/>
        <v>#DIV/0!</v>
      </c>
      <c r="C123" s="83"/>
      <c r="D123" s="84"/>
      <c r="E123" s="84"/>
      <c r="F123" s="84"/>
      <c r="G123" s="85"/>
    </row>
    <row r="124" spans="1:7" x14ac:dyDescent="0.2">
      <c r="A124" s="57" t="s">
        <v>24</v>
      </c>
      <c r="B124" s="58" t="e">
        <f t="shared" si="10"/>
        <v>#DIV/0!</v>
      </c>
      <c r="C124" s="83"/>
      <c r="D124" s="84"/>
      <c r="E124" s="84"/>
      <c r="F124" s="84"/>
      <c r="G124" s="85"/>
    </row>
    <row r="125" spans="1:7" x14ac:dyDescent="0.2">
      <c r="A125" s="57" t="s">
        <v>22</v>
      </c>
      <c r="B125" s="58" t="e">
        <f t="shared" si="10"/>
        <v>#DIV/0!</v>
      </c>
      <c r="C125" s="83"/>
      <c r="D125" s="84"/>
      <c r="E125" s="84"/>
      <c r="F125" s="84"/>
      <c r="G125" s="85"/>
    </row>
    <row r="126" spans="1:7" x14ac:dyDescent="0.2">
      <c r="A126" s="57" t="s">
        <v>25</v>
      </c>
      <c r="B126" s="58" t="e">
        <f t="shared" si="10"/>
        <v>#DIV/0!</v>
      </c>
      <c r="C126" s="86"/>
      <c r="D126" s="87"/>
      <c r="E126" s="87"/>
      <c r="F126" s="87"/>
      <c r="G126" s="88"/>
    </row>
    <row r="127" spans="1:7" x14ac:dyDescent="0.2">
      <c r="A127" s="57" t="s">
        <v>26</v>
      </c>
      <c r="B127" s="58" t="e">
        <f t="shared" si="10"/>
        <v>#DIV/0!</v>
      </c>
      <c r="C127" s="58"/>
      <c r="D127" s="58"/>
      <c r="E127" s="58"/>
      <c r="F127" s="58"/>
      <c r="G127" s="58"/>
    </row>
    <row r="128" spans="1:7" ht="34" x14ac:dyDescent="0.2">
      <c r="A128" s="67" t="s">
        <v>27</v>
      </c>
      <c r="B128" s="58" t="e">
        <f t="shared" si="10"/>
        <v>#DIV/0!</v>
      </c>
      <c r="C128" s="58"/>
      <c r="D128" s="58"/>
      <c r="E128" s="58"/>
      <c r="F128" s="58"/>
      <c r="G128" s="58"/>
    </row>
    <row r="130" spans="1:7" x14ac:dyDescent="0.2">
      <c r="A130" s="55" t="s">
        <v>57</v>
      </c>
      <c r="B130" s="56"/>
      <c r="C130" s="56"/>
      <c r="D130" s="56"/>
      <c r="E130" s="56"/>
      <c r="F130" s="56"/>
      <c r="G130" s="56"/>
    </row>
    <row r="131" spans="1:7" x14ac:dyDescent="0.2">
      <c r="A131" s="57" t="s">
        <v>3</v>
      </c>
      <c r="B131" s="58" t="e">
        <f t="shared" ref="B131:B141" si="11">AVERAGE(C131:G131)</f>
        <v>#DIV/0!</v>
      </c>
      <c r="C131" s="61"/>
      <c r="D131" s="58"/>
      <c r="E131" s="58"/>
      <c r="F131" s="58"/>
      <c r="G131" s="58"/>
    </row>
    <row r="132" spans="1:7" x14ac:dyDescent="0.2">
      <c r="A132" s="57" t="s">
        <v>4</v>
      </c>
      <c r="B132" s="58" t="e">
        <f t="shared" si="11"/>
        <v>#DIV/0!</v>
      </c>
      <c r="C132" s="62"/>
      <c r="D132" s="58"/>
      <c r="E132" s="58"/>
      <c r="F132" s="58"/>
      <c r="G132" s="58"/>
    </row>
    <row r="133" spans="1:7" x14ac:dyDescent="0.2">
      <c r="A133" s="57" t="s">
        <v>5</v>
      </c>
      <c r="B133" s="58" t="e">
        <f t="shared" si="11"/>
        <v>#DIV/0!</v>
      </c>
      <c r="C133" s="62"/>
      <c r="D133" s="58"/>
      <c r="E133" s="58"/>
      <c r="F133" s="58"/>
      <c r="G133" s="58"/>
    </row>
    <row r="134" spans="1:7" x14ac:dyDescent="0.2">
      <c r="A134" s="57" t="s">
        <v>6</v>
      </c>
      <c r="B134" s="58" t="e">
        <f t="shared" si="11"/>
        <v>#DIV/0!</v>
      </c>
      <c r="C134" s="80" t="s">
        <v>112</v>
      </c>
      <c r="D134" s="81"/>
      <c r="E134" s="81"/>
      <c r="F134" s="81"/>
      <c r="G134" s="82"/>
    </row>
    <row r="135" spans="1:7" x14ac:dyDescent="0.2">
      <c r="A135" s="57" t="s">
        <v>7</v>
      </c>
      <c r="B135" s="58" t="e">
        <f t="shared" si="11"/>
        <v>#DIV/0!</v>
      </c>
      <c r="C135" s="83"/>
      <c r="D135" s="84"/>
      <c r="E135" s="84"/>
      <c r="F135" s="84"/>
      <c r="G135" s="85"/>
    </row>
    <row r="136" spans="1:7" x14ac:dyDescent="0.2">
      <c r="A136" s="57" t="s">
        <v>24</v>
      </c>
      <c r="B136" s="58" t="e">
        <f t="shared" si="11"/>
        <v>#DIV/0!</v>
      </c>
      <c r="C136" s="83"/>
      <c r="D136" s="84"/>
      <c r="E136" s="84"/>
      <c r="F136" s="84"/>
      <c r="G136" s="85"/>
    </row>
    <row r="137" spans="1:7" x14ac:dyDescent="0.2">
      <c r="A137" s="57" t="s">
        <v>22</v>
      </c>
      <c r="B137" s="58" t="e">
        <f t="shared" si="11"/>
        <v>#DIV/0!</v>
      </c>
      <c r="C137" s="83"/>
      <c r="D137" s="84"/>
      <c r="E137" s="84"/>
      <c r="F137" s="84"/>
      <c r="G137" s="85"/>
    </row>
    <row r="138" spans="1:7" x14ac:dyDescent="0.2">
      <c r="A138" s="57" t="s">
        <v>25</v>
      </c>
      <c r="B138" s="58" t="e">
        <f t="shared" si="11"/>
        <v>#DIV/0!</v>
      </c>
      <c r="C138" s="83"/>
      <c r="D138" s="84"/>
      <c r="E138" s="84"/>
      <c r="F138" s="84"/>
      <c r="G138" s="85"/>
    </row>
    <row r="139" spans="1:7" x14ac:dyDescent="0.2">
      <c r="A139" s="57" t="s">
        <v>26</v>
      </c>
      <c r="B139" s="58" t="e">
        <f t="shared" si="11"/>
        <v>#DIV/0!</v>
      </c>
      <c r="C139" s="86"/>
      <c r="D139" s="87"/>
      <c r="E139" s="87"/>
      <c r="F139" s="87"/>
      <c r="G139" s="88"/>
    </row>
    <row r="140" spans="1:7" ht="34" x14ac:dyDescent="0.2">
      <c r="A140" s="67" t="s">
        <v>27</v>
      </c>
      <c r="B140" s="58" t="e">
        <f t="shared" si="11"/>
        <v>#DIV/0!</v>
      </c>
      <c r="C140" s="62"/>
      <c r="D140" s="58"/>
      <c r="E140" s="58"/>
      <c r="F140" s="58"/>
      <c r="G140" s="58"/>
    </row>
    <row r="141" spans="1:7" x14ac:dyDescent="0.2">
      <c r="A141" s="60" t="s">
        <v>47</v>
      </c>
      <c r="B141" s="58" t="e">
        <f t="shared" si="11"/>
        <v>#DIV/0!</v>
      </c>
      <c r="C141" s="58"/>
      <c r="D141" s="58"/>
      <c r="E141" s="58"/>
      <c r="F141" s="58"/>
      <c r="G141" s="58"/>
    </row>
    <row r="143" spans="1:7" x14ac:dyDescent="0.2">
      <c r="A143" s="55" t="s">
        <v>58</v>
      </c>
      <c r="B143" s="56"/>
      <c r="C143" s="56"/>
      <c r="D143" s="56"/>
      <c r="E143" s="56"/>
      <c r="F143" s="56"/>
      <c r="G143" s="56"/>
    </row>
    <row r="144" spans="1:7" x14ac:dyDescent="0.2">
      <c r="A144" s="57" t="s">
        <v>2</v>
      </c>
      <c r="B144" s="58">
        <f t="shared" ref="B144:B155" si="12">AVERAGE(C144:G144)</f>
        <v>3.8</v>
      </c>
      <c r="C144" s="58">
        <v>4</v>
      </c>
      <c r="D144" s="58">
        <v>4</v>
      </c>
      <c r="E144" s="58">
        <v>4</v>
      </c>
      <c r="F144" s="58">
        <v>4</v>
      </c>
      <c r="G144" s="58">
        <v>3</v>
      </c>
    </row>
    <row r="145" spans="1:7" x14ac:dyDescent="0.2">
      <c r="A145" s="57" t="s">
        <v>3</v>
      </c>
      <c r="B145" s="58">
        <f t="shared" si="12"/>
        <v>4.2</v>
      </c>
      <c r="C145" s="58">
        <v>5</v>
      </c>
      <c r="D145" s="58">
        <v>4</v>
      </c>
      <c r="E145" s="58">
        <v>4</v>
      </c>
      <c r="F145" s="58">
        <v>4</v>
      </c>
      <c r="G145" s="58">
        <v>4</v>
      </c>
    </row>
    <row r="146" spans="1:7" x14ac:dyDescent="0.2">
      <c r="A146" s="57" t="s">
        <v>4</v>
      </c>
      <c r="B146" s="58">
        <f t="shared" si="12"/>
        <v>4.8</v>
      </c>
      <c r="C146" s="58">
        <v>5</v>
      </c>
      <c r="D146" s="58">
        <v>5</v>
      </c>
      <c r="E146" s="58">
        <v>5</v>
      </c>
      <c r="F146" s="58">
        <v>5</v>
      </c>
      <c r="G146" s="58">
        <v>4</v>
      </c>
    </row>
    <row r="147" spans="1:7" x14ac:dyDescent="0.2">
      <c r="A147" s="57" t="s">
        <v>5</v>
      </c>
      <c r="B147" s="58">
        <f t="shared" si="12"/>
        <v>4.2</v>
      </c>
      <c r="C147" s="58">
        <v>4</v>
      </c>
      <c r="D147" s="58">
        <v>5</v>
      </c>
      <c r="E147" s="58">
        <v>4</v>
      </c>
      <c r="F147" s="58">
        <v>4</v>
      </c>
      <c r="G147" s="58">
        <v>4</v>
      </c>
    </row>
    <row r="148" spans="1:7" x14ac:dyDescent="0.2">
      <c r="A148" s="57" t="s">
        <v>24</v>
      </c>
      <c r="B148" s="58">
        <f t="shared" si="12"/>
        <v>4.2</v>
      </c>
      <c r="C148" s="58">
        <v>4</v>
      </c>
      <c r="D148" s="58">
        <v>5</v>
      </c>
      <c r="E148" s="58">
        <v>3</v>
      </c>
      <c r="F148" s="58">
        <v>4</v>
      </c>
      <c r="G148" s="58">
        <v>5</v>
      </c>
    </row>
    <row r="149" spans="1:7" x14ac:dyDescent="0.2">
      <c r="A149" s="57" t="s">
        <v>30</v>
      </c>
      <c r="B149" s="58">
        <f t="shared" si="12"/>
        <v>4.5999999999999996</v>
      </c>
      <c r="C149" s="58">
        <v>5</v>
      </c>
      <c r="D149" s="58">
        <v>4</v>
      </c>
      <c r="E149" s="58">
        <v>4</v>
      </c>
      <c r="F149" s="58">
        <v>5</v>
      </c>
      <c r="G149" s="58">
        <v>5</v>
      </c>
    </row>
    <row r="150" spans="1:7" x14ac:dyDescent="0.2">
      <c r="A150" s="57" t="s">
        <v>34</v>
      </c>
      <c r="B150" s="58">
        <f t="shared" si="12"/>
        <v>4.2</v>
      </c>
      <c r="C150" s="58">
        <v>5</v>
      </c>
      <c r="D150" s="58">
        <v>3</v>
      </c>
      <c r="E150" s="58">
        <v>4</v>
      </c>
      <c r="F150" s="58">
        <v>4</v>
      </c>
      <c r="G150" s="58">
        <v>5</v>
      </c>
    </row>
    <row r="151" spans="1:7" x14ac:dyDescent="0.2">
      <c r="A151" s="57" t="s">
        <v>35</v>
      </c>
      <c r="B151" s="58">
        <f t="shared" si="12"/>
        <v>4.4000000000000004</v>
      </c>
      <c r="C151" s="58">
        <v>5</v>
      </c>
      <c r="D151" s="58">
        <v>4</v>
      </c>
      <c r="E151" s="58">
        <v>4</v>
      </c>
      <c r="F151" s="58">
        <v>4</v>
      </c>
      <c r="G151" s="58">
        <v>5</v>
      </c>
    </row>
    <row r="152" spans="1:7" ht="17" x14ac:dyDescent="0.2">
      <c r="A152" s="67" t="s">
        <v>29</v>
      </c>
      <c r="B152" s="58">
        <f t="shared" si="12"/>
        <v>4</v>
      </c>
      <c r="C152" s="58">
        <v>4</v>
      </c>
      <c r="D152" s="58">
        <v>4</v>
      </c>
      <c r="E152" s="58">
        <v>5</v>
      </c>
      <c r="F152" s="58">
        <v>3</v>
      </c>
      <c r="G152" s="58">
        <v>4</v>
      </c>
    </row>
    <row r="153" spans="1:7" x14ac:dyDescent="0.2">
      <c r="A153" s="57" t="s">
        <v>7</v>
      </c>
      <c r="B153" s="58">
        <f t="shared" si="12"/>
        <v>4</v>
      </c>
      <c r="C153" s="58">
        <v>5</v>
      </c>
      <c r="D153" s="58">
        <v>4</v>
      </c>
      <c r="E153" s="58">
        <v>3</v>
      </c>
      <c r="F153" s="58">
        <v>4</v>
      </c>
      <c r="G153" s="58">
        <v>4</v>
      </c>
    </row>
    <row r="154" spans="1:7" ht="34" x14ac:dyDescent="0.2">
      <c r="A154" s="67" t="s">
        <v>27</v>
      </c>
      <c r="B154" s="58">
        <f t="shared" si="12"/>
        <v>4</v>
      </c>
      <c r="C154" s="58">
        <v>5</v>
      </c>
      <c r="D154" s="58">
        <v>3</v>
      </c>
      <c r="E154" s="58">
        <v>4</v>
      </c>
      <c r="F154" s="58">
        <v>4</v>
      </c>
      <c r="G154" s="58">
        <v>4</v>
      </c>
    </row>
    <row r="155" spans="1:7" x14ac:dyDescent="0.2">
      <c r="A155" s="60" t="s">
        <v>47</v>
      </c>
      <c r="B155" s="58">
        <f t="shared" si="12"/>
        <v>4.2</v>
      </c>
      <c r="C155" s="58">
        <v>4</v>
      </c>
      <c r="D155" s="58">
        <v>5</v>
      </c>
      <c r="E155" s="58">
        <v>5</v>
      </c>
      <c r="F155" s="58">
        <v>4</v>
      </c>
      <c r="G155" s="58">
        <v>3</v>
      </c>
    </row>
    <row r="157" spans="1:7" x14ac:dyDescent="0.2">
      <c r="A157" s="55" t="s">
        <v>59</v>
      </c>
      <c r="B157" s="56"/>
      <c r="C157" s="56"/>
      <c r="D157" s="56"/>
      <c r="E157" s="56"/>
      <c r="F157" s="56"/>
      <c r="G157" s="56"/>
    </row>
    <row r="158" spans="1:7" x14ac:dyDescent="0.2">
      <c r="A158" s="57" t="s">
        <v>2</v>
      </c>
      <c r="B158" s="58" t="e">
        <f t="shared" ref="B158:B165" si="13">AVERAGE(C158:G158)</f>
        <v>#DIV/0!</v>
      </c>
      <c r="C158" s="54"/>
      <c r="D158" s="54"/>
      <c r="E158" s="59"/>
      <c r="F158" s="54"/>
      <c r="G158" s="54"/>
    </row>
    <row r="159" spans="1:7" x14ac:dyDescent="0.2">
      <c r="A159" s="57" t="s">
        <v>60</v>
      </c>
      <c r="B159" s="58" t="e">
        <f t="shared" si="13"/>
        <v>#DIV/0!</v>
      </c>
      <c r="C159" s="89" t="s">
        <v>109</v>
      </c>
      <c r="D159" s="90"/>
      <c r="E159" s="90"/>
      <c r="F159" s="90"/>
      <c r="G159" s="91"/>
    </row>
    <row r="160" spans="1:7" x14ac:dyDescent="0.2">
      <c r="A160" s="57" t="s">
        <v>61</v>
      </c>
      <c r="B160" s="58" t="e">
        <f t="shared" si="13"/>
        <v>#DIV/0!</v>
      </c>
      <c r="C160" s="92"/>
      <c r="D160" s="93"/>
      <c r="E160" s="93"/>
      <c r="F160" s="93"/>
      <c r="G160" s="94"/>
    </row>
    <row r="161" spans="1:7" x14ac:dyDescent="0.2">
      <c r="A161" s="57" t="s">
        <v>24</v>
      </c>
      <c r="B161" s="58" t="e">
        <f t="shared" si="13"/>
        <v>#DIV/0!</v>
      </c>
      <c r="C161" s="92"/>
      <c r="D161" s="93"/>
      <c r="E161" s="93"/>
      <c r="F161" s="93"/>
      <c r="G161" s="94"/>
    </row>
    <row r="162" spans="1:7" x14ac:dyDescent="0.2">
      <c r="A162" s="57" t="s">
        <v>62</v>
      </c>
      <c r="B162" s="58" t="e">
        <f t="shared" si="13"/>
        <v>#DIV/0!</v>
      </c>
      <c r="C162" s="92"/>
      <c r="D162" s="93"/>
      <c r="E162" s="93"/>
      <c r="F162" s="93"/>
      <c r="G162" s="94"/>
    </row>
    <row r="163" spans="1:7" x14ac:dyDescent="0.2">
      <c r="A163" s="57" t="s">
        <v>63</v>
      </c>
      <c r="B163" s="58" t="e">
        <f t="shared" si="13"/>
        <v>#DIV/0!</v>
      </c>
      <c r="C163" s="92"/>
      <c r="D163" s="93"/>
      <c r="E163" s="93"/>
      <c r="F163" s="93"/>
      <c r="G163" s="94"/>
    </row>
    <row r="164" spans="1:7" x14ac:dyDescent="0.2">
      <c r="A164" s="57" t="s">
        <v>64</v>
      </c>
      <c r="B164" s="58" t="e">
        <f t="shared" si="13"/>
        <v>#DIV/0!</v>
      </c>
      <c r="C164" s="95"/>
      <c r="D164" s="96"/>
      <c r="E164" s="96"/>
      <c r="F164" s="96"/>
      <c r="G164" s="97"/>
    </row>
    <row r="165" spans="1:7" x14ac:dyDescent="0.2">
      <c r="A165" s="60" t="s">
        <v>47</v>
      </c>
      <c r="B165" s="58" t="e">
        <f t="shared" si="13"/>
        <v>#DIV/0!</v>
      </c>
      <c r="C165" s="54"/>
      <c r="D165" s="54"/>
      <c r="E165" s="59"/>
      <c r="F165" s="54"/>
      <c r="G165" s="54"/>
    </row>
    <row r="167" spans="1:7" x14ac:dyDescent="0.2">
      <c r="A167" s="55" t="s">
        <v>65</v>
      </c>
      <c r="B167" s="56"/>
      <c r="C167" s="56"/>
      <c r="D167" s="56"/>
      <c r="E167" s="56"/>
      <c r="F167" s="56"/>
      <c r="G167" s="56"/>
    </row>
    <row r="168" spans="1:7" x14ac:dyDescent="0.2">
      <c r="A168" s="57" t="s">
        <v>2</v>
      </c>
      <c r="B168" s="58" t="e">
        <f t="shared" ref="B168:B175" si="14">AVERAGE(C168:G168)</f>
        <v>#DIV/0!</v>
      </c>
      <c r="C168" s="58"/>
      <c r="D168" s="58"/>
      <c r="E168" s="61"/>
      <c r="F168" s="58"/>
      <c r="G168" s="58"/>
    </row>
    <row r="169" spans="1:7" x14ac:dyDescent="0.2">
      <c r="A169" s="57" t="s">
        <v>60</v>
      </c>
      <c r="B169" s="58" t="e">
        <f t="shared" si="14"/>
        <v>#DIV/0!</v>
      </c>
      <c r="C169" s="80" t="s">
        <v>112</v>
      </c>
      <c r="D169" s="81"/>
      <c r="E169" s="81"/>
      <c r="F169" s="81"/>
      <c r="G169" s="82"/>
    </row>
    <row r="170" spans="1:7" x14ac:dyDescent="0.2">
      <c r="A170" s="57" t="s">
        <v>61</v>
      </c>
      <c r="B170" s="58" t="e">
        <f t="shared" si="14"/>
        <v>#DIV/0!</v>
      </c>
      <c r="C170" s="83"/>
      <c r="D170" s="84"/>
      <c r="E170" s="84"/>
      <c r="F170" s="84"/>
      <c r="G170" s="85"/>
    </row>
    <row r="171" spans="1:7" x14ac:dyDescent="0.2">
      <c r="A171" s="57" t="s">
        <v>24</v>
      </c>
      <c r="B171" s="58" t="e">
        <f t="shared" si="14"/>
        <v>#DIV/0!</v>
      </c>
      <c r="C171" s="83"/>
      <c r="D171" s="84"/>
      <c r="E171" s="84"/>
      <c r="F171" s="84"/>
      <c r="G171" s="85"/>
    </row>
    <row r="172" spans="1:7" x14ac:dyDescent="0.2">
      <c r="A172" s="57" t="s">
        <v>62</v>
      </c>
      <c r="B172" s="58" t="e">
        <f t="shared" si="14"/>
        <v>#DIV/0!</v>
      </c>
      <c r="C172" s="83"/>
      <c r="D172" s="84"/>
      <c r="E172" s="84"/>
      <c r="F172" s="84"/>
      <c r="G172" s="85"/>
    </row>
    <row r="173" spans="1:7" x14ac:dyDescent="0.2">
      <c r="A173" s="57" t="s">
        <v>63</v>
      </c>
      <c r="B173" s="58" t="e">
        <f t="shared" si="14"/>
        <v>#DIV/0!</v>
      </c>
      <c r="C173" s="83"/>
      <c r="D173" s="84"/>
      <c r="E173" s="84"/>
      <c r="F173" s="84"/>
      <c r="G173" s="85"/>
    </row>
    <row r="174" spans="1:7" x14ac:dyDescent="0.2">
      <c r="A174" s="57" t="s">
        <v>64</v>
      </c>
      <c r="B174" s="58" t="e">
        <f t="shared" si="14"/>
        <v>#DIV/0!</v>
      </c>
      <c r="C174" s="86"/>
      <c r="D174" s="87"/>
      <c r="E174" s="87"/>
      <c r="F174" s="87"/>
      <c r="G174" s="88"/>
    </row>
    <row r="175" spans="1:7" x14ac:dyDescent="0.2">
      <c r="A175" s="60" t="s">
        <v>47</v>
      </c>
      <c r="B175" s="58" t="e">
        <f t="shared" si="14"/>
        <v>#DIV/0!</v>
      </c>
      <c r="C175" s="58"/>
      <c r="D175" s="58"/>
      <c r="E175" s="62"/>
      <c r="F175" s="58"/>
      <c r="G175" s="58"/>
    </row>
    <row r="177" spans="1:1" x14ac:dyDescent="0.2">
      <c r="A177" s="68" t="s">
        <v>113</v>
      </c>
    </row>
  </sheetData>
  <sheetProtection algorithmName="SHA-512" hashValue="gTFdyCHK88UlQc1CyLgDkVn9EW2pTxcByh65zt8exvMoRSL1aVZ0mZQVNz5F18L764AmysNtmrDpyXudox5osQ==" saltValue="RRV8k3KJYP6NEKZ6UWrFgQ==" spinCount="100000" sheet="1" objects="1" scenarios="1"/>
  <mergeCells count="12">
    <mergeCell ref="C169:G174"/>
    <mergeCell ref="C8:G13"/>
    <mergeCell ref="C18:G23"/>
    <mergeCell ref="C29:G34"/>
    <mergeCell ref="C41:G46"/>
    <mergeCell ref="C65:G70"/>
    <mergeCell ref="C76:G81"/>
    <mergeCell ref="C101:G106"/>
    <mergeCell ref="C111:G116"/>
    <mergeCell ref="C121:G126"/>
    <mergeCell ref="C134:G139"/>
    <mergeCell ref="C159:G1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C3D2-1BF0-2A49-953F-324FDB4DAC53}">
  <dimension ref="B4:I7"/>
  <sheetViews>
    <sheetView topLeftCell="B1" zoomScale="124" zoomScaleNormal="124" workbookViewId="0">
      <selection activeCell="C8" sqref="C8"/>
    </sheetView>
  </sheetViews>
  <sheetFormatPr baseColWidth="10" defaultRowHeight="16" x14ac:dyDescent="0.2"/>
  <cols>
    <col min="1" max="1" width="3.83203125" style="69" customWidth="1"/>
    <col min="2" max="2" width="46" style="69" customWidth="1"/>
    <col min="3" max="3" width="22.83203125" style="69" customWidth="1"/>
    <col min="4" max="4" width="21.1640625" style="69" customWidth="1"/>
    <col min="5" max="5" width="22.1640625" style="69" customWidth="1"/>
    <col min="6" max="6" width="24" style="69" customWidth="1"/>
    <col min="7" max="7" width="19.33203125" style="69" customWidth="1"/>
    <col min="8" max="8" width="22.5" style="69" customWidth="1"/>
    <col min="9" max="9" width="24.6640625" style="69" customWidth="1"/>
    <col min="10" max="16384" width="10.83203125" style="69"/>
  </cols>
  <sheetData>
    <row r="4" spans="2:9" x14ac:dyDescent="0.2">
      <c r="B4" s="70" t="s">
        <v>114</v>
      </c>
      <c r="C4" s="70" t="s">
        <v>115</v>
      </c>
      <c r="D4" s="70" t="s">
        <v>116</v>
      </c>
      <c r="E4" s="70" t="s">
        <v>117</v>
      </c>
      <c r="F4" s="70" t="s">
        <v>118</v>
      </c>
      <c r="G4" s="70" t="s">
        <v>119</v>
      </c>
      <c r="H4" s="71" t="s">
        <v>120</v>
      </c>
      <c r="I4" s="72" t="s">
        <v>121</v>
      </c>
    </row>
    <row r="5" spans="2:9" ht="51" x14ac:dyDescent="0.2">
      <c r="B5" s="73" t="s">
        <v>122</v>
      </c>
      <c r="C5" s="75" t="s">
        <v>81</v>
      </c>
      <c r="D5" s="75" t="s">
        <v>84</v>
      </c>
      <c r="E5" s="75" t="s">
        <v>84</v>
      </c>
      <c r="F5" s="75" t="s">
        <v>84</v>
      </c>
      <c r="G5" s="75" t="s">
        <v>84</v>
      </c>
      <c r="H5" s="76" t="s">
        <v>84</v>
      </c>
      <c r="I5" s="79" t="s">
        <v>125</v>
      </c>
    </row>
    <row r="6" spans="2:9" ht="51" x14ac:dyDescent="0.2">
      <c r="B6" s="73" t="s">
        <v>123</v>
      </c>
      <c r="C6" s="75" t="s">
        <v>96</v>
      </c>
      <c r="D6" s="75" t="s">
        <v>96</v>
      </c>
      <c r="E6" s="77" t="s">
        <v>124</v>
      </c>
      <c r="F6" s="77" t="s">
        <v>124</v>
      </c>
      <c r="G6" s="75" t="s">
        <v>96</v>
      </c>
      <c r="H6" s="76" t="s">
        <v>96</v>
      </c>
      <c r="I6" s="79" t="s">
        <v>125</v>
      </c>
    </row>
    <row r="7" spans="2:9" ht="20" x14ac:dyDescent="0.25">
      <c r="F7" s="74"/>
    </row>
  </sheetData>
  <sheetProtection algorithmName="SHA-512" hashValue="axumNMlv3EghmMbVIU1DbucpTrfwjlHzJN/l8owWNsiFNER7sAaWOPoX7CJfCuJ3TDOeCREi/HMp7FZQXnyG2g==" saltValue="uXUkqtS3XDEP7Ppvqzyjsg==" spinCount="100000" sheet="1" objects="1" scenarios="1"/>
  <pageMargins left="0" right="0" top="0" bottom="0" header="0" footer="0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5DAB3-7EC7-CF44-8D7F-6A2E8BDEAF31}">
  <dimension ref="A3:M276"/>
  <sheetViews>
    <sheetView zoomScale="120" zoomScaleNormal="120" workbookViewId="0">
      <selection activeCell="D244" sqref="D244"/>
    </sheetView>
  </sheetViews>
  <sheetFormatPr baseColWidth="10" defaultRowHeight="16" x14ac:dyDescent="0.2"/>
  <cols>
    <col min="1" max="1" width="50.6640625" customWidth="1"/>
    <col min="2" max="2" width="28.1640625" customWidth="1"/>
    <col min="3" max="3" width="20.1640625" customWidth="1"/>
    <col min="4" max="4" width="20.6640625" customWidth="1"/>
    <col min="5" max="5" width="18.1640625" customWidth="1"/>
    <col min="6" max="6" width="21" customWidth="1"/>
    <col min="7" max="7" width="20.83203125" customWidth="1"/>
    <col min="8" max="8" width="19.1640625" customWidth="1"/>
    <col min="9" max="9" width="18.5" customWidth="1"/>
    <col min="10" max="10" width="17.5" customWidth="1"/>
    <col min="11" max="11" width="19.6640625" customWidth="1"/>
    <col min="12" max="12" width="16" customWidth="1"/>
    <col min="13" max="13" width="19.1640625" customWidth="1"/>
  </cols>
  <sheetData>
    <row r="3" spans="1:5" ht="26" x14ac:dyDescent="0.3">
      <c r="A3" s="2" t="s">
        <v>0</v>
      </c>
    </row>
    <row r="5" spans="1:5" ht="21" customHeight="1" x14ac:dyDescent="0.25">
      <c r="A5" s="8" t="s">
        <v>15</v>
      </c>
      <c r="B5" s="8"/>
    </row>
    <row r="8" spans="1:5" ht="21" hidden="1" x14ac:dyDescent="0.25">
      <c r="A8" s="1" t="s">
        <v>1</v>
      </c>
    </row>
    <row r="9" spans="1:5" hidden="1" x14ac:dyDescent="0.2">
      <c r="A9" s="6" t="s">
        <v>10</v>
      </c>
      <c r="B9" s="6" t="s">
        <v>9</v>
      </c>
      <c r="C9" s="6" t="s">
        <v>11</v>
      </c>
      <c r="D9" s="6" t="s">
        <v>12</v>
      </c>
      <c r="E9" s="6" t="s">
        <v>13</v>
      </c>
    </row>
    <row r="10" spans="1:5" hidden="1" x14ac:dyDescent="0.2">
      <c r="A10" s="3" t="s">
        <v>2</v>
      </c>
      <c r="B10" s="13"/>
      <c r="C10" s="108" t="s">
        <v>45</v>
      </c>
      <c r="D10" s="109"/>
      <c r="E10" s="110"/>
    </row>
    <row r="11" spans="1:5" hidden="1" x14ac:dyDescent="0.2">
      <c r="A11" s="3" t="s">
        <v>3</v>
      </c>
      <c r="B11" s="14"/>
      <c r="C11" s="111"/>
      <c r="D11" s="112"/>
      <c r="E11" s="113"/>
    </row>
    <row r="12" spans="1:5" hidden="1" x14ac:dyDescent="0.2">
      <c r="A12" s="3" t="s">
        <v>4</v>
      </c>
      <c r="B12" s="14"/>
      <c r="C12" s="111"/>
      <c r="D12" s="112"/>
      <c r="E12" s="113"/>
    </row>
    <row r="13" spans="1:5" hidden="1" x14ac:dyDescent="0.2">
      <c r="A13" s="3" t="s">
        <v>5</v>
      </c>
      <c r="B13" s="14"/>
      <c r="C13" s="111"/>
      <c r="D13" s="112"/>
      <c r="E13" s="113"/>
    </row>
    <row r="14" spans="1:5" hidden="1" x14ac:dyDescent="0.2">
      <c r="A14" s="3" t="s">
        <v>6</v>
      </c>
      <c r="B14" s="14"/>
      <c r="C14" s="111"/>
      <c r="D14" s="112"/>
      <c r="E14" s="113"/>
    </row>
    <row r="15" spans="1:5" hidden="1" x14ac:dyDescent="0.2">
      <c r="A15" s="3" t="s">
        <v>7</v>
      </c>
      <c r="B15" s="14"/>
      <c r="C15" s="111"/>
      <c r="D15" s="112"/>
      <c r="E15" s="113"/>
    </row>
    <row r="16" spans="1:5" hidden="1" x14ac:dyDescent="0.2">
      <c r="A16" s="5" t="s">
        <v>8</v>
      </c>
      <c r="B16" s="15"/>
      <c r="C16" s="114"/>
      <c r="D16" s="115"/>
      <c r="E16" s="116"/>
    </row>
    <row r="17" spans="1:5" ht="17" hidden="1" customHeight="1" x14ac:dyDescent="0.2">
      <c r="A17" s="5" t="s">
        <v>47</v>
      </c>
      <c r="B17" s="15"/>
      <c r="C17" s="28"/>
      <c r="D17" s="29"/>
      <c r="E17" s="30"/>
    </row>
    <row r="18" spans="1:5" hidden="1" x14ac:dyDescent="0.2">
      <c r="B18" s="7" t="s">
        <v>14</v>
      </c>
      <c r="C18" s="6" t="e">
        <f>C10*$B10+C11*$B11+C12*$B12+C13*$B13+C14*$B14+C15*$B15+C16*$B16+$B17*C17</f>
        <v>#VALUE!</v>
      </c>
      <c r="D18" s="6">
        <f>D10*$B10+D11*$B11+D12*$B12+D13*$B13+D14*$B14+D15*$B15+D16*$B16+$B17*D17</f>
        <v>0</v>
      </c>
      <c r="E18" s="6">
        <f>E10*$B10+E11*$B11+E12*$B12+E13*$B13+E14*$B14+E15*$B15+E16*$B16+$B17*E17</f>
        <v>0</v>
      </c>
    </row>
    <row r="21" spans="1:5" ht="21" x14ac:dyDescent="0.25">
      <c r="A21" s="1" t="s">
        <v>16</v>
      </c>
    </row>
    <row r="22" spans="1:5" ht="51" x14ac:dyDescent="0.2">
      <c r="A22" s="6" t="s">
        <v>10</v>
      </c>
      <c r="B22" s="6" t="s">
        <v>9</v>
      </c>
      <c r="C22" s="145" t="s">
        <v>66</v>
      </c>
      <c r="D22" s="17"/>
      <c r="E22" s="6"/>
    </row>
    <row r="23" spans="1:5" x14ac:dyDescent="0.2">
      <c r="A23" s="32" t="s">
        <v>2</v>
      </c>
      <c r="B23" s="13"/>
      <c r="C23" s="98" t="s">
        <v>103</v>
      </c>
      <c r="D23" s="99"/>
      <c r="E23" s="100"/>
    </row>
    <row r="24" spans="1:5" x14ac:dyDescent="0.2">
      <c r="A24" s="33" t="s">
        <v>3</v>
      </c>
      <c r="B24" s="14"/>
      <c r="C24" s="101"/>
      <c r="D24" s="102"/>
      <c r="E24" s="103"/>
    </row>
    <row r="25" spans="1:5" x14ac:dyDescent="0.2">
      <c r="A25" s="33" t="s">
        <v>4</v>
      </c>
      <c r="B25" s="14"/>
      <c r="C25" s="101"/>
      <c r="D25" s="102"/>
      <c r="E25" s="103"/>
    </row>
    <row r="26" spans="1:5" x14ac:dyDescent="0.2">
      <c r="A26" s="33" t="s">
        <v>5</v>
      </c>
      <c r="B26" s="14"/>
      <c r="C26" s="101"/>
      <c r="D26" s="102"/>
      <c r="E26" s="103"/>
    </row>
    <row r="27" spans="1:5" x14ac:dyDescent="0.2">
      <c r="A27" s="33" t="s">
        <v>6</v>
      </c>
      <c r="B27" s="14"/>
      <c r="C27" s="101"/>
      <c r="D27" s="102"/>
      <c r="E27" s="103"/>
    </row>
    <row r="28" spans="1:5" x14ac:dyDescent="0.2">
      <c r="A28" s="33" t="s">
        <v>7</v>
      </c>
      <c r="B28" s="14"/>
      <c r="C28" s="101"/>
      <c r="D28" s="102"/>
      <c r="E28" s="103"/>
    </row>
    <row r="29" spans="1:5" x14ac:dyDescent="0.2">
      <c r="A29" s="34" t="s">
        <v>8</v>
      </c>
      <c r="B29" s="15"/>
      <c r="C29" s="104"/>
      <c r="D29" s="105"/>
      <c r="E29" s="106"/>
    </row>
    <row r="30" spans="1:5" x14ac:dyDescent="0.2">
      <c r="A30" s="35" t="s">
        <v>47</v>
      </c>
      <c r="B30" s="15"/>
      <c r="C30" s="147"/>
      <c r="D30" s="26"/>
      <c r="E30" s="27"/>
    </row>
    <row r="31" spans="1:5" x14ac:dyDescent="0.2">
      <c r="B31" s="7" t="s">
        <v>14</v>
      </c>
      <c r="C31" s="143"/>
      <c r="D31" s="6">
        <f>D23*$B23+D24*$B24+D25*$B25+D26*$B26+D27*$B27+D28*$B28+D29*$B29+$B30*D30</f>
        <v>0</v>
      </c>
      <c r="E31" s="6">
        <f>E23*$B23+E24*$B24+E25*$B25+E26*$B26+E27*$B27+E28*$B28+E29*$B29+$B30*E30</f>
        <v>0</v>
      </c>
    </row>
    <row r="32" spans="1:5" x14ac:dyDescent="0.2">
      <c r="C32" s="148" t="s">
        <v>126</v>
      </c>
    </row>
    <row r="34" spans="1:5" ht="21" hidden="1" x14ac:dyDescent="0.25">
      <c r="A34" s="1" t="s">
        <v>17</v>
      </c>
    </row>
    <row r="35" spans="1:5" hidden="1" x14ac:dyDescent="0.2">
      <c r="A35" s="6" t="s">
        <v>10</v>
      </c>
      <c r="B35" s="6" t="s">
        <v>9</v>
      </c>
      <c r="C35" s="6" t="s">
        <v>11</v>
      </c>
      <c r="D35" s="6" t="s">
        <v>12</v>
      </c>
      <c r="E35" s="6" t="s">
        <v>13</v>
      </c>
    </row>
    <row r="36" spans="1:5" ht="16" hidden="1" customHeight="1" x14ac:dyDescent="0.2">
      <c r="A36" s="32" t="s">
        <v>2</v>
      </c>
      <c r="B36" s="13"/>
      <c r="C36" s="108" t="s">
        <v>45</v>
      </c>
      <c r="D36" s="109"/>
      <c r="E36" s="110"/>
    </row>
    <row r="37" spans="1:5" ht="16" hidden="1" customHeight="1" x14ac:dyDescent="0.2">
      <c r="A37" s="33" t="s">
        <v>3</v>
      </c>
      <c r="B37" s="14"/>
      <c r="C37" s="111"/>
      <c r="D37" s="112"/>
      <c r="E37" s="113"/>
    </row>
    <row r="38" spans="1:5" ht="16" hidden="1" customHeight="1" x14ac:dyDescent="0.2">
      <c r="A38" s="33" t="s">
        <v>4</v>
      </c>
      <c r="B38" s="14"/>
      <c r="C38" s="111"/>
      <c r="D38" s="112"/>
      <c r="E38" s="113"/>
    </row>
    <row r="39" spans="1:5" ht="16" hidden="1" customHeight="1" x14ac:dyDescent="0.2">
      <c r="A39" s="33" t="s">
        <v>5</v>
      </c>
      <c r="B39" s="14"/>
      <c r="C39" s="111"/>
      <c r="D39" s="112"/>
      <c r="E39" s="113"/>
    </row>
    <row r="40" spans="1:5" ht="16" hidden="1" customHeight="1" x14ac:dyDescent="0.2">
      <c r="A40" s="33" t="s">
        <v>6</v>
      </c>
      <c r="B40" s="14"/>
      <c r="C40" s="111"/>
      <c r="D40" s="112"/>
      <c r="E40" s="113"/>
    </row>
    <row r="41" spans="1:5" ht="16" hidden="1" customHeight="1" x14ac:dyDescent="0.2">
      <c r="A41" s="33" t="s">
        <v>7</v>
      </c>
      <c r="B41" s="14"/>
      <c r="C41" s="111"/>
      <c r="D41" s="112"/>
      <c r="E41" s="113"/>
    </row>
    <row r="42" spans="1:5" ht="16" hidden="1" customHeight="1" x14ac:dyDescent="0.2">
      <c r="A42" s="34" t="s">
        <v>8</v>
      </c>
      <c r="B42" s="15"/>
      <c r="C42" s="114"/>
      <c r="D42" s="115"/>
      <c r="E42" s="116"/>
    </row>
    <row r="43" spans="1:5" ht="16" hidden="1" customHeight="1" x14ac:dyDescent="0.2">
      <c r="A43" s="34" t="s">
        <v>47</v>
      </c>
      <c r="B43" s="15"/>
      <c r="C43" s="28"/>
      <c r="D43" s="29"/>
      <c r="E43" s="30"/>
    </row>
    <row r="44" spans="1:5" hidden="1" x14ac:dyDescent="0.2">
      <c r="B44" s="7" t="s">
        <v>14</v>
      </c>
      <c r="C44" s="6" t="e">
        <f>C36*$B36+C37*$B37+C38*$B38+C39*$B39+C40*$B40+C41*$B41+C42*$B42+$B43*C43</f>
        <v>#VALUE!</v>
      </c>
      <c r="D44" s="6">
        <f>D36*$B36+D37*$B37+D38*$B38+D39*$B39+D40*$B40+D41*$B41+D42*$B42+$B43*D43</f>
        <v>0</v>
      </c>
      <c r="E44" s="6">
        <f>E36*$B36+E37*$B37+E38*$B38+E39*$B39+E40*$B40+E41*$B41+E42*$B42+$B43*E43</f>
        <v>0</v>
      </c>
    </row>
    <row r="45" spans="1:5" hidden="1" x14ac:dyDescent="0.2"/>
    <row r="46" spans="1:5" hidden="1" x14ac:dyDescent="0.2"/>
    <row r="47" spans="1:5" ht="21" hidden="1" x14ac:dyDescent="0.25">
      <c r="A47" s="1" t="s">
        <v>18</v>
      </c>
    </row>
    <row r="48" spans="1:5" hidden="1" x14ac:dyDescent="0.2">
      <c r="A48" s="6" t="s">
        <v>10</v>
      </c>
      <c r="B48" s="6" t="s">
        <v>9</v>
      </c>
      <c r="C48" s="17"/>
      <c r="D48" s="6"/>
      <c r="E48" s="6"/>
    </row>
    <row r="49" spans="1:5" ht="16" hidden="1" customHeight="1" x14ac:dyDescent="0.2">
      <c r="A49" s="32" t="s">
        <v>2</v>
      </c>
      <c r="B49" s="13"/>
      <c r="C49" s="108" t="s">
        <v>45</v>
      </c>
      <c r="D49" s="109"/>
      <c r="E49" s="110"/>
    </row>
    <row r="50" spans="1:5" hidden="1" x14ac:dyDescent="0.2">
      <c r="A50" s="33" t="s">
        <v>3</v>
      </c>
      <c r="B50" s="14"/>
      <c r="C50" s="111"/>
      <c r="D50" s="112"/>
      <c r="E50" s="113"/>
    </row>
    <row r="51" spans="1:5" hidden="1" x14ac:dyDescent="0.2">
      <c r="A51" s="33" t="s">
        <v>4</v>
      </c>
      <c r="B51" s="14"/>
      <c r="C51" s="111"/>
      <c r="D51" s="112"/>
      <c r="E51" s="113"/>
    </row>
    <row r="52" spans="1:5" hidden="1" x14ac:dyDescent="0.2">
      <c r="A52" s="33" t="s">
        <v>5</v>
      </c>
      <c r="B52" s="14"/>
      <c r="C52" s="111"/>
      <c r="D52" s="112"/>
      <c r="E52" s="113"/>
    </row>
    <row r="53" spans="1:5" hidden="1" x14ac:dyDescent="0.2">
      <c r="A53" s="33" t="s">
        <v>6</v>
      </c>
      <c r="B53" s="14"/>
      <c r="C53" s="111"/>
      <c r="D53" s="112"/>
      <c r="E53" s="113"/>
    </row>
    <row r="54" spans="1:5" hidden="1" x14ac:dyDescent="0.2">
      <c r="A54" s="33" t="s">
        <v>7</v>
      </c>
      <c r="B54" s="14"/>
      <c r="C54" s="111"/>
      <c r="D54" s="112"/>
      <c r="E54" s="113"/>
    </row>
    <row r="55" spans="1:5" hidden="1" x14ac:dyDescent="0.2">
      <c r="A55" s="34" t="s">
        <v>8</v>
      </c>
      <c r="B55" s="15"/>
      <c r="C55" s="114"/>
      <c r="D55" s="115"/>
      <c r="E55" s="116"/>
    </row>
    <row r="56" spans="1:5" hidden="1" x14ac:dyDescent="0.2">
      <c r="A56" s="34" t="s">
        <v>47</v>
      </c>
      <c r="B56" s="15"/>
      <c r="C56" s="25"/>
      <c r="D56" s="26"/>
      <c r="E56" s="27"/>
    </row>
    <row r="57" spans="1:5" hidden="1" x14ac:dyDescent="0.2">
      <c r="B57" s="7" t="s">
        <v>14</v>
      </c>
      <c r="C57" s="6" t="e">
        <f>C49*$B49+C50*$B50+C51*$B51+C52*$B52+C53*$B53+C54*$B54+C55*$B55+$B56*C56</f>
        <v>#VALUE!</v>
      </c>
      <c r="D57" s="6">
        <f>D49*$B49+D50*$B50+D51*$B51+D52*$B52+D53*$B53+D54*$B54+D55*$B55+$B56*D56</f>
        <v>0</v>
      </c>
      <c r="E57" s="6">
        <f>E49*$B49+E50*$B50+E51*$B51+E52*$B52+E53*$B53+E54*$B54+E55*$B55+$B56*E56</f>
        <v>0</v>
      </c>
    </row>
    <row r="58" spans="1:5" hidden="1" x14ac:dyDescent="0.2"/>
    <row r="59" spans="1:5" hidden="1" x14ac:dyDescent="0.2"/>
    <row r="60" spans="1:5" ht="21" hidden="1" x14ac:dyDescent="0.25">
      <c r="A60" s="1" t="s">
        <v>19</v>
      </c>
    </row>
    <row r="61" spans="1:5" hidden="1" x14ac:dyDescent="0.2">
      <c r="A61" s="6" t="s">
        <v>10</v>
      </c>
      <c r="B61" s="6" t="s">
        <v>9</v>
      </c>
      <c r="C61" s="17"/>
      <c r="D61" s="17"/>
      <c r="E61" s="6"/>
    </row>
    <row r="62" spans="1:5" ht="16" hidden="1" customHeight="1" x14ac:dyDescent="0.2">
      <c r="A62" s="32" t="s">
        <v>2</v>
      </c>
      <c r="B62" s="13"/>
      <c r="C62" s="108" t="s">
        <v>45</v>
      </c>
      <c r="D62" s="109"/>
      <c r="E62" s="110"/>
    </row>
    <row r="63" spans="1:5" hidden="1" x14ac:dyDescent="0.2">
      <c r="A63" s="33" t="s">
        <v>3</v>
      </c>
      <c r="B63" s="14"/>
      <c r="C63" s="111"/>
      <c r="D63" s="112"/>
      <c r="E63" s="113"/>
    </row>
    <row r="64" spans="1:5" hidden="1" x14ac:dyDescent="0.2">
      <c r="A64" s="33" t="s">
        <v>4</v>
      </c>
      <c r="B64" s="14"/>
      <c r="C64" s="111"/>
      <c r="D64" s="112"/>
      <c r="E64" s="113"/>
    </row>
    <row r="65" spans="1:5" hidden="1" x14ac:dyDescent="0.2">
      <c r="A65" s="33" t="s">
        <v>5</v>
      </c>
      <c r="B65" s="14"/>
      <c r="C65" s="111"/>
      <c r="D65" s="112"/>
      <c r="E65" s="113"/>
    </row>
    <row r="66" spans="1:5" hidden="1" x14ac:dyDescent="0.2">
      <c r="A66" s="33" t="s">
        <v>6</v>
      </c>
      <c r="B66" s="14"/>
      <c r="C66" s="111"/>
      <c r="D66" s="112"/>
      <c r="E66" s="113"/>
    </row>
    <row r="67" spans="1:5" ht="16" hidden="1" customHeight="1" x14ac:dyDescent="0.2">
      <c r="A67" s="33" t="s">
        <v>7</v>
      </c>
      <c r="B67" s="14"/>
      <c r="C67" s="111"/>
      <c r="D67" s="112"/>
      <c r="E67" s="113"/>
    </row>
    <row r="68" spans="1:5" ht="18" hidden="1" customHeight="1" x14ac:dyDescent="0.2">
      <c r="A68" s="34" t="s">
        <v>8</v>
      </c>
      <c r="B68" s="15"/>
      <c r="C68" s="114"/>
      <c r="D68" s="115"/>
      <c r="E68" s="116"/>
    </row>
    <row r="69" spans="1:5" hidden="1" x14ac:dyDescent="0.2">
      <c r="A69" s="34" t="s">
        <v>47</v>
      </c>
      <c r="B69" s="15"/>
      <c r="C69" s="25"/>
      <c r="D69" s="26"/>
      <c r="E69" s="27"/>
    </row>
    <row r="70" spans="1:5" hidden="1" x14ac:dyDescent="0.2">
      <c r="B70" s="7" t="s">
        <v>14</v>
      </c>
      <c r="C70" s="6" t="e">
        <f>C62*$B62+C63*$B63+C64*$B64+C65*$B65+C66*$B66+C67*$B67+C68*$B68+$B69*C69</f>
        <v>#VALUE!</v>
      </c>
      <c r="D70" s="6">
        <f t="shared" ref="D70:E70" si="0">D62*$B62+D63*$B63+D64*$B64+D65*$B65+D66*$B66+D67*$B67+D68*$B68+$B69*D69</f>
        <v>0</v>
      </c>
      <c r="E70" s="6">
        <f t="shared" si="0"/>
        <v>0</v>
      </c>
    </row>
    <row r="71" spans="1:5" hidden="1" x14ac:dyDescent="0.2"/>
    <row r="73" spans="1:5" ht="21" x14ac:dyDescent="0.25">
      <c r="A73" s="1" t="s">
        <v>20</v>
      </c>
    </row>
    <row r="74" spans="1:5" ht="17" x14ac:dyDescent="0.2">
      <c r="A74" s="6" t="s">
        <v>10</v>
      </c>
      <c r="B74" s="6" t="s">
        <v>9</v>
      </c>
      <c r="C74" s="145" t="s">
        <v>101</v>
      </c>
      <c r="D74" s="17"/>
      <c r="E74" s="6"/>
    </row>
    <row r="75" spans="1:5" ht="16" customHeight="1" x14ac:dyDescent="0.2">
      <c r="A75" s="3" t="s">
        <v>21</v>
      </c>
      <c r="B75" s="14"/>
      <c r="C75" s="98" t="s">
        <v>103</v>
      </c>
      <c r="D75" s="99"/>
      <c r="E75" s="100"/>
    </row>
    <row r="76" spans="1:5" ht="16" customHeight="1" x14ac:dyDescent="0.2">
      <c r="A76" s="3" t="s">
        <v>4</v>
      </c>
      <c r="B76" s="14"/>
      <c r="C76" s="101"/>
      <c r="D76" s="102"/>
      <c r="E76" s="103"/>
    </row>
    <row r="77" spans="1:5" ht="16" customHeight="1" x14ac:dyDescent="0.2">
      <c r="A77" s="3" t="s">
        <v>5</v>
      </c>
      <c r="B77" s="14"/>
      <c r="C77" s="101"/>
      <c r="D77" s="102"/>
      <c r="E77" s="103"/>
    </row>
    <row r="78" spans="1:5" ht="16" customHeight="1" x14ac:dyDescent="0.2">
      <c r="A78" s="3" t="s">
        <v>6</v>
      </c>
      <c r="B78" s="14"/>
      <c r="C78" s="101"/>
      <c r="D78" s="102"/>
      <c r="E78" s="103"/>
    </row>
    <row r="79" spans="1:5" ht="16" customHeight="1" x14ac:dyDescent="0.2">
      <c r="A79" s="3" t="s">
        <v>7</v>
      </c>
      <c r="B79" s="14"/>
      <c r="C79" s="101"/>
      <c r="D79" s="102"/>
      <c r="E79" s="103"/>
    </row>
    <row r="80" spans="1:5" ht="16" customHeight="1" x14ac:dyDescent="0.2">
      <c r="A80" s="3" t="s">
        <v>22</v>
      </c>
      <c r="B80" s="14"/>
      <c r="C80" s="101"/>
      <c r="D80" s="102"/>
      <c r="E80" s="103"/>
    </row>
    <row r="81" spans="1:5" ht="16" customHeight="1" x14ac:dyDescent="0.2">
      <c r="A81" s="5" t="s">
        <v>23</v>
      </c>
      <c r="B81" s="15"/>
      <c r="C81" s="104"/>
      <c r="D81" s="105"/>
      <c r="E81" s="106"/>
    </row>
    <row r="82" spans="1:5" x14ac:dyDescent="0.2">
      <c r="A82" s="5" t="s">
        <v>47</v>
      </c>
      <c r="B82" s="15"/>
      <c r="C82" s="147"/>
      <c r="D82" s="26"/>
      <c r="E82" s="27"/>
    </row>
    <row r="83" spans="1:5" x14ac:dyDescent="0.2">
      <c r="A83" s="11"/>
      <c r="B83" s="7" t="s">
        <v>14</v>
      </c>
      <c r="C83" s="143" t="s">
        <v>126</v>
      </c>
      <c r="D83" s="6">
        <f>D75*$B75+D76*$B76+D77*$B77+D78*$B78+D79*$B79+D80*$B80+D81*$B81</f>
        <v>0</v>
      </c>
      <c r="E83" s="6">
        <f>E75*$B75+E76*$B76+E77*$B77+E78*$B78+E79*$B79+E80*$B80+E81*$B81</f>
        <v>0</v>
      </c>
    </row>
    <row r="84" spans="1:5" x14ac:dyDescent="0.2">
      <c r="A84" s="11"/>
      <c r="B84" s="12"/>
    </row>
    <row r="85" spans="1:5" x14ac:dyDescent="0.2">
      <c r="B85" s="9"/>
    </row>
    <row r="86" spans="1:5" ht="21" x14ac:dyDescent="0.25">
      <c r="A86" s="1" t="s">
        <v>48</v>
      </c>
    </row>
    <row r="87" spans="1:5" ht="52" customHeight="1" x14ac:dyDescent="0.2">
      <c r="A87" s="24" t="s">
        <v>10</v>
      </c>
      <c r="B87" s="24" t="s">
        <v>9</v>
      </c>
      <c r="C87" s="145" t="s">
        <v>67</v>
      </c>
      <c r="D87" s="141" t="s">
        <v>68</v>
      </c>
      <c r="E87" s="18"/>
    </row>
    <row r="88" spans="1:5" x14ac:dyDescent="0.2">
      <c r="A88" s="32" t="s">
        <v>3</v>
      </c>
      <c r="B88" s="14"/>
      <c r="C88" s="146"/>
      <c r="D88" s="146"/>
      <c r="E88" s="5"/>
    </row>
    <row r="89" spans="1:5" ht="16" customHeight="1" x14ac:dyDescent="0.2">
      <c r="A89" s="33" t="s">
        <v>4</v>
      </c>
      <c r="B89" s="14"/>
      <c r="C89" s="98" t="s">
        <v>103</v>
      </c>
      <c r="D89" s="99"/>
      <c r="E89" s="100"/>
    </row>
    <row r="90" spans="1:5" x14ac:dyDescent="0.2">
      <c r="A90" s="33" t="s">
        <v>5</v>
      </c>
      <c r="B90" s="14"/>
      <c r="C90" s="101"/>
      <c r="D90" s="102"/>
      <c r="E90" s="103"/>
    </row>
    <row r="91" spans="1:5" x14ac:dyDescent="0.2">
      <c r="A91" s="33" t="s">
        <v>6</v>
      </c>
      <c r="B91" s="14"/>
      <c r="C91" s="101"/>
      <c r="D91" s="102"/>
      <c r="E91" s="103"/>
    </row>
    <row r="92" spans="1:5" x14ac:dyDescent="0.2">
      <c r="A92" s="33" t="s">
        <v>7</v>
      </c>
      <c r="B92" s="14"/>
      <c r="C92" s="101"/>
      <c r="D92" s="102"/>
      <c r="E92" s="103"/>
    </row>
    <row r="93" spans="1:5" x14ac:dyDescent="0.2">
      <c r="A93" s="33" t="s">
        <v>24</v>
      </c>
      <c r="B93" s="14"/>
      <c r="C93" s="101"/>
      <c r="D93" s="102"/>
      <c r="E93" s="103"/>
    </row>
    <row r="94" spans="1:5" x14ac:dyDescent="0.2">
      <c r="A94" s="33" t="s">
        <v>22</v>
      </c>
      <c r="B94" s="14"/>
      <c r="C94" s="101"/>
      <c r="D94" s="102"/>
      <c r="E94" s="103"/>
    </row>
    <row r="95" spans="1:5" x14ac:dyDescent="0.2">
      <c r="A95" s="33" t="s">
        <v>25</v>
      </c>
      <c r="B95" s="14"/>
      <c r="C95" s="104"/>
      <c r="D95" s="105"/>
      <c r="E95" s="106"/>
    </row>
    <row r="96" spans="1:5" x14ac:dyDescent="0.2">
      <c r="A96" s="33" t="s">
        <v>26</v>
      </c>
      <c r="B96" s="14"/>
      <c r="C96" s="146"/>
      <c r="D96" s="146"/>
      <c r="E96" s="5"/>
    </row>
    <row r="97" spans="1:5" x14ac:dyDescent="0.2">
      <c r="A97" s="34" t="s">
        <v>27</v>
      </c>
      <c r="B97" s="14"/>
      <c r="C97" s="146"/>
      <c r="D97" s="146"/>
      <c r="E97" s="5"/>
    </row>
    <row r="98" spans="1:5" x14ac:dyDescent="0.2">
      <c r="A98" s="34" t="s">
        <v>47</v>
      </c>
      <c r="B98" s="14"/>
      <c r="C98" s="146"/>
      <c r="D98" s="146"/>
      <c r="E98" s="5"/>
    </row>
    <row r="99" spans="1:5" x14ac:dyDescent="0.2">
      <c r="A99" s="11"/>
      <c r="B99" s="7" t="s">
        <v>14</v>
      </c>
      <c r="C99" s="143"/>
      <c r="D99" s="143">
        <f>D88*$B88+D89*$B89+D90*$B90+D91*$B91+D92*$B92+D93*$B93+D94*$B94+D95*$B95+D96*$B96+D97*$B97+$B98*D98</f>
        <v>0</v>
      </c>
      <c r="E99" s="6">
        <f>E88*$B88+E89*$B89+E90*$B90+E91*$B91+E92*$B92+E93*$B93+E94*$B94+E95*$B95+E96*$B96+E97*$B97+$B98*E98</f>
        <v>0</v>
      </c>
    </row>
    <row r="100" spans="1:5" x14ac:dyDescent="0.2">
      <c r="A100" s="11"/>
      <c r="B100" s="12"/>
      <c r="C100" s="143" t="s">
        <v>126</v>
      </c>
      <c r="D100" s="143" t="s">
        <v>126</v>
      </c>
    </row>
    <row r="101" spans="1:5" hidden="1" x14ac:dyDescent="0.2">
      <c r="B101" s="9"/>
    </row>
    <row r="102" spans="1:5" ht="21" hidden="1" x14ac:dyDescent="0.25">
      <c r="A102" s="1" t="s">
        <v>28</v>
      </c>
    </row>
    <row r="103" spans="1:5" hidden="1" x14ac:dyDescent="0.2">
      <c r="A103" s="6" t="s">
        <v>10</v>
      </c>
      <c r="B103" s="6" t="s">
        <v>9</v>
      </c>
      <c r="C103" s="17"/>
      <c r="D103" s="17"/>
      <c r="E103" s="6"/>
    </row>
    <row r="104" spans="1:5" ht="16" hidden="1" customHeight="1" x14ac:dyDescent="0.2">
      <c r="A104" s="3" t="s">
        <v>21</v>
      </c>
      <c r="B104" s="14"/>
      <c r="C104" s="108" t="s">
        <v>45</v>
      </c>
      <c r="D104" s="109"/>
      <c r="E104" s="110"/>
    </row>
    <row r="105" spans="1:5" hidden="1" x14ac:dyDescent="0.2">
      <c r="A105" s="3" t="s">
        <v>4</v>
      </c>
      <c r="B105" s="14"/>
      <c r="C105" s="111"/>
      <c r="D105" s="112"/>
      <c r="E105" s="113"/>
    </row>
    <row r="106" spans="1:5" hidden="1" x14ac:dyDescent="0.2">
      <c r="A106" s="3" t="s">
        <v>6</v>
      </c>
      <c r="B106" s="14"/>
      <c r="C106" s="111"/>
      <c r="D106" s="112"/>
      <c r="E106" s="113"/>
    </row>
    <row r="107" spans="1:5" hidden="1" x14ac:dyDescent="0.2">
      <c r="A107" s="3" t="s">
        <v>7</v>
      </c>
      <c r="B107" s="14"/>
      <c r="C107" s="111"/>
      <c r="D107" s="112"/>
      <c r="E107" s="113"/>
    </row>
    <row r="108" spans="1:5" hidden="1" x14ac:dyDescent="0.2">
      <c r="A108" s="3" t="s">
        <v>24</v>
      </c>
      <c r="B108" s="14"/>
      <c r="C108" s="111"/>
      <c r="D108" s="112"/>
      <c r="E108" s="113"/>
    </row>
    <row r="109" spans="1:5" hidden="1" x14ac:dyDescent="0.2">
      <c r="A109" s="5" t="s">
        <v>26</v>
      </c>
      <c r="B109" s="14"/>
      <c r="C109" s="111"/>
      <c r="D109" s="112"/>
      <c r="E109" s="113"/>
    </row>
    <row r="110" spans="1:5" hidden="1" x14ac:dyDescent="0.2">
      <c r="A110" s="5" t="s">
        <v>47</v>
      </c>
      <c r="B110" s="14"/>
      <c r="C110" s="114"/>
      <c r="D110" s="115"/>
      <c r="E110" s="116"/>
    </row>
    <row r="111" spans="1:5" hidden="1" x14ac:dyDescent="0.2">
      <c r="A111" s="11"/>
      <c r="B111" s="7" t="s">
        <v>14</v>
      </c>
      <c r="C111" s="6" t="e">
        <f>C104*$B104+C105*$B105+C106*$B106+C107*$B107+C108*$B108+C109*$B109+C110*$B110</f>
        <v>#VALUE!</v>
      </c>
      <c r="D111" s="6">
        <f>D104*$B104+D105*$B105+D106*$B106+D107*$B107+D108*$B108+D109*$B109+D110*$B110</f>
        <v>0</v>
      </c>
      <c r="E111" s="6">
        <f>E104*$B104+E105*$B105+E106*$B106+E107*$B107+E108*$B108+E109*$B109+E110*$B110</f>
        <v>0</v>
      </c>
    </row>
    <row r="112" spans="1:5" x14ac:dyDescent="0.2">
      <c r="A112" s="11"/>
      <c r="B112" s="12"/>
    </row>
    <row r="113" spans="1:6" x14ac:dyDescent="0.2">
      <c r="B113" s="9"/>
    </row>
    <row r="114" spans="1:6" ht="21" x14ac:dyDescent="0.25">
      <c r="A114" s="1" t="s">
        <v>49</v>
      </c>
    </row>
    <row r="115" spans="1:6" ht="52" x14ac:dyDescent="0.25">
      <c r="A115" s="1"/>
      <c r="C115" s="144" t="s">
        <v>128</v>
      </c>
      <c r="D115" s="144"/>
      <c r="F115" s="17" t="s">
        <v>127</v>
      </c>
    </row>
    <row r="116" spans="1:6" ht="50" customHeight="1" x14ac:dyDescent="0.2">
      <c r="A116" s="24" t="s">
        <v>10</v>
      </c>
      <c r="B116" s="24" t="s">
        <v>9</v>
      </c>
      <c r="C116" s="141" t="s">
        <v>69</v>
      </c>
      <c r="D116" s="141" t="s">
        <v>71</v>
      </c>
      <c r="F116" s="141" t="s">
        <v>70</v>
      </c>
    </row>
    <row r="117" spans="1:6" x14ac:dyDescent="0.2">
      <c r="A117" s="3" t="s">
        <v>3</v>
      </c>
      <c r="B117" s="14">
        <v>4.2</v>
      </c>
      <c r="C117" s="142">
        <v>26</v>
      </c>
      <c r="D117" s="142">
        <v>39</v>
      </c>
      <c r="F117" s="142">
        <v>47</v>
      </c>
    </row>
    <row r="118" spans="1:6" x14ac:dyDescent="0.2">
      <c r="A118" s="3" t="s">
        <v>4</v>
      </c>
      <c r="B118" s="14">
        <v>4.4000000000000004</v>
      </c>
      <c r="C118" s="142">
        <v>38</v>
      </c>
      <c r="D118" s="142">
        <v>44</v>
      </c>
      <c r="F118" s="142">
        <v>48</v>
      </c>
    </row>
    <row r="119" spans="1:6" x14ac:dyDescent="0.2">
      <c r="A119" s="3" t="s">
        <v>5</v>
      </c>
      <c r="B119" s="14">
        <v>3.8</v>
      </c>
      <c r="C119" s="142">
        <v>46</v>
      </c>
      <c r="D119" s="142">
        <v>41</v>
      </c>
      <c r="F119" s="142">
        <v>45</v>
      </c>
    </row>
    <row r="120" spans="1:6" x14ac:dyDescent="0.2">
      <c r="A120" s="3" t="s">
        <v>6</v>
      </c>
      <c r="B120" s="14">
        <v>4</v>
      </c>
      <c r="C120" s="142">
        <v>38</v>
      </c>
      <c r="D120" s="142">
        <v>37</v>
      </c>
      <c r="F120" s="142">
        <v>46</v>
      </c>
    </row>
    <row r="121" spans="1:6" x14ac:dyDescent="0.2">
      <c r="A121" s="3" t="s">
        <v>7</v>
      </c>
      <c r="B121" s="14">
        <v>4</v>
      </c>
      <c r="C121" s="142">
        <v>45</v>
      </c>
      <c r="D121" s="142">
        <v>48</v>
      </c>
      <c r="F121" s="142">
        <v>49</v>
      </c>
    </row>
    <row r="122" spans="1:6" x14ac:dyDescent="0.2">
      <c r="A122" s="3" t="s">
        <v>50</v>
      </c>
      <c r="B122" s="14">
        <v>4.8</v>
      </c>
      <c r="C122" s="142">
        <v>49</v>
      </c>
      <c r="D122" s="142">
        <v>48</v>
      </c>
      <c r="F122" s="142">
        <v>48</v>
      </c>
    </row>
    <row r="123" spans="1:6" x14ac:dyDescent="0.2">
      <c r="A123" s="3" t="s">
        <v>51</v>
      </c>
      <c r="B123" s="14">
        <v>4.8</v>
      </c>
      <c r="C123" s="142">
        <v>49</v>
      </c>
      <c r="D123" s="142">
        <v>47</v>
      </c>
      <c r="F123" s="142">
        <v>44</v>
      </c>
    </row>
    <row r="124" spans="1:6" ht="34" x14ac:dyDescent="0.2">
      <c r="A124" s="36" t="s">
        <v>52</v>
      </c>
      <c r="B124" s="14">
        <v>4.8</v>
      </c>
      <c r="C124" s="142">
        <v>14</v>
      </c>
      <c r="D124" s="142">
        <v>24</v>
      </c>
      <c r="F124" s="142">
        <v>36</v>
      </c>
    </row>
    <row r="125" spans="1:6" x14ac:dyDescent="0.2">
      <c r="A125" s="5" t="s">
        <v>53</v>
      </c>
      <c r="B125" s="14">
        <v>4.8</v>
      </c>
      <c r="C125" s="142">
        <v>37</v>
      </c>
      <c r="D125" s="142">
        <v>47.5</v>
      </c>
      <c r="F125" s="142">
        <v>12</v>
      </c>
    </row>
    <row r="126" spans="1:6" x14ac:dyDescent="0.2">
      <c r="A126" s="5" t="s">
        <v>54</v>
      </c>
      <c r="B126" s="14">
        <v>5</v>
      </c>
      <c r="C126" s="142">
        <v>12</v>
      </c>
      <c r="D126" s="142">
        <v>23</v>
      </c>
      <c r="F126" s="142">
        <v>26</v>
      </c>
    </row>
    <row r="127" spans="1:6" x14ac:dyDescent="0.2">
      <c r="A127" s="5" t="s">
        <v>55</v>
      </c>
      <c r="B127" s="14">
        <v>4.5999999999999996</v>
      </c>
      <c r="C127" s="142">
        <v>40</v>
      </c>
      <c r="D127" s="142">
        <v>47</v>
      </c>
      <c r="F127" s="142">
        <v>44</v>
      </c>
    </row>
    <row r="128" spans="1:6" x14ac:dyDescent="0.2">
      <c r="A128" s="5" t="s">
        <v>47</v>
      </c>
      <c r="B128" s="14">
        <v>4.2</v>
      </c>
      <c r="C128" s="142">
        <v>23</v>
      </c>
      <c r="D128" s="142">
        <v>26</v>
      </c>
      <c r="F128" s="142">
        <v>29</v>
      </c>
    </row>
    <row r="129" spans="1:6" x14ac:dyDescent="0.2">
      <c r="A129" s="11"/>
      <c r="B129" s="7" t="s">
        <v>14</v>
      </c>
      <c r="C129" s="143">
        <v>1839</v>
      </c>
      <c r="D129" s="143">
        <v>2092.7999999999997</v>
      </c>
      <c r="F129" s="143">
        <v>2085.8000000000002</v>
      </c>
    </row>
    <row r="130" spans="1:6" x14ac:dyDescent="0.2">
      <c r="A130" s="11"/>
      <c r="B130" s="12"/>
      <c r="C130" s="143" t="s">
        <v>126</v>
      </c>
      <c r="D130" s="143" t="s">
        <v>126</v>
      </c>
      <c r="F130" s="143" t="s">
        <v>126</v>
      </c>
    </row>
    <row r="131" spans="1:6" x14ac:dyDescent="0.2">
      <c r="B131" s="9"/>
    </row>
    <row r="132" spans="1:6" ht="21" x14ac:dyDescent="0.25">
      <c r="A132" s="1" t="s">
        <v>72</v>
      </c>
    </row>
    <row r="133" spans="1:6" ht="34" x14ac:dyDescent="0.2">
      <c r="A133" s="6" t="s">
        <v>10</v>
      </c>
      <c r="B133" s="6" t="s">
        <v>9</v>
      </c>
      <c r="C133" s="145" t="s">
        <v>76</v>
      </c>
      <c r="D133" s="145" t="s">
        <v>75</v>
      </c>
      <c r="E133" s="17"/>
    </row>
    <row r="134" spans="1:6" x14ac:dyDescent="0.2">
      <c r="A134" s="3" t="s">
        <v>2</v>
      </c>
      <c r="B134" s="14"/>
      <c r="C134" s="98" t="s">
        <v>46</v>
      </c>
      <c r="D134" s="99"/>
      <c r="E134" s="100"/>
    </row>
    <row r="135" spans="1:6" x14ac:dyDescent="0.2">
      <c r="A135" s="3" t="s">
        <v>3</v>
      </c>
      <c r="B135" s="14"/>
      <c r="C135" s="101"/>
      <c r="D135" s="102"/>
      <c r="E135" s="103"/>
    </row>
    <row r="136" spans="1:6" x14ac:dyDescent="0.2">
      <c r="A136" s="3" t="s">
        <v>4</v>
      </c>
      <c r="B136" s="14"/>
      <c r="C136" s="101"/>
      <c r="D136" s="102"/>
      <c r="E136" s="103"/>
    </row>
    <row r="137" spans="1:6" x14ac:dyDescent="0.2">
      <c r="A137" s="3" t="s">
        <v>6</v>
      </c>
      <c r="B137" s="14"/>
      <c r="C137" s="101"/>
      <c r="D137" s="102"/>
      <c r="E137" s="103"/>
    </row>
    <row r="138" spans="1:6" x14ac:dyDescent="0.2">
      <c r="A138" s="3" t="s">
        <v>7</v>
      </c>
      <c r="B138" s="14"/>
      <c r="C138" s="101"/>
      <c r="D138" s="102"/>
      <c r="E138" s="103"/>
    </row>
    <row r="139" spans="1:6" x14ac:dyDescent="0.2">
      <c r="A139" s="3" t="s">
        <v>24</v>
      </c>
      <c r="B139" s="14"/>
      <c r="C139" s="101"/>
      <c r="D139" s="102"/>
      <c r="E139" s="103"/>
    </row>
    <row r="140" spans="1:6" x14ac:dyDescent="0.2">
      <c r="A140" s="3" t="s">
        <v>29</v>
      </c>
      <c r="B140" s="14"/>
      <c r="C140" s="101"/>
      <c r="D140" s="102"/>
      <c r="E140" s="103"/>
    </row>
    <row r="141" spans="1:6" x14ac:dyDescent="0.2">
      <c r="A141" s="3" t="s">
        <v>30</v>
      </c>
      <c r="B141" s="14"/>
      <c r="C141" s="101"/>
      <c r="D141" s="102"/>
      <c r="E141" s="103"/>
    </row>
    <row r="142" spans="1:6" x14ac:dyDescent="0.2">
      <c r="A142" s="5" t="s">
        <v>31</v>
      </c>
      <c r="B142" s="14"/>
      <c r="C142" s="104"/>
      <c r="D142" s="105"/>
      <c r="E142" s="106"/>
    </row>
    <row r="143" spans="1:6" x14ac:dyDescent="0.2">
      <c r="A143" s="11"/>
      <c r="B143" s="7" t="s">
        <v>14</v>
      </c>
      <c r="C143" s="143" t="e">
        <f t="shared" ref="C143:E143" si="1">C134*$B134+C135*$B135+C136*$B136+C137*$B137+C138*$B138+C139*$B139+C140*$B140+C141*$B141+C142*$B142</f>
        <v>#VALUE!</v>
      </c>
      <c r="D143" s="143">
        <f t="shared" si="1"/>
        <v>0</v>
      </c>
      <c r="E143" s="6">
        <f t="shared" si="1"/>
        <v>0</v>
      </c>
    </row>
    <row r="144" spans="1:6" x14ac:dyDescent="0.2">
      <c r="A144" s="11"/>
      <c r="B144" s="12"/>
      <c r="C144" s="143" t="s">
        <v>126</v>
      </c>
      <c r="D144" s="143" t="s">
        <v>126</v>
      </c>
    </row>
    <row r="145" spans="1:13" x14ac:dyDescent="0.2">
      <c r="B145" s="9"/>
    </row>
    <row r="146" spans="1:13" ht="21" x14ac:dyDescent="0.25">
      <c r="A146" s="1" t="s">
        <v>73</v>
      </c>
    </row>
    <row r="147" spans="1:13" ht="51" x14ac:dyDescent="0.2">
      <c r="A147" s="6" t="s">
        <v>10</v>
      </c>
      <c r="B147" s="6" t="s">
        <v>9</v>
      </c>
      <c r="C147" s="145" t="s">
        <v>74</v>
      </c>
      <c r="D147" s="17"/>
      <c r="E147" s="17"/>
    </row>
    <row r="148" spans="1:13" x14ac:dyDescent="0.2">
      <c r="A148" s="3" t="s">
        <v>2</v>
      </c>
      <c r="B148" s="14"/>
      <c r="C148" s="98" t="s">
        <v>103</v>
      </c>
      <c r="D148" s="99"/>
      <c r="E148" s="100"/>
    </row>
    <row r="149" spans="1:13" x14ac:dyDescent="0.2">
      <c r="A149" s="3" t="s">
        <v>3</v>
      </c>
      <c r="B149" s="14"/>
      <c r="C149" s="101"/>
      <c r="D149" s="102"/>
      <c r="E149" s="103"/>
    </row>
    <row r="150" spans="1:13" x14ac:dyDescent="0.2">
      <c r="A150" s="3" t="s">
        <v>4</v>
      </c>
      <c r="B150" s="14"/>
      <c r="C150" s="101"/>
      <c r="D150" s="102"/>
      <c r="E150" s="103"/>
    </row>
    <row r="151" spans="1:13" x14ac:dyDescent="0.2">
      <c r="A151" s="3" t="s">
        <v>6</v>
      </c>
      <c r="B151" s="14"/>
      <c r="C151" s="101"/>
      <c r="D151" s="102"/>
      <c r="E151" s="103"/>
    </row>
    <row r="152" spans="1:13" x14ac:dyDescent="0.2">
      <c r="A152" s="3" t="s">
        <v>7</v>
      </c>
      <c r="B152" s="14"/>
      <c r="C152" s="101"/>
      <c r="D152" s="102"/>
      <c r="E152" s="103"/>
    </row>
    <row r="153" spans="1:13" x14ac:dyDescent="0.2">
      <c r="A153" s="3" t="s">
        <v>24</v>
      </c>
      <c r="B153" s="14"/>
      <c r="C153" s="101"/>
      <c r="D153" s="102"/>
      <c r="E153" s="103"/>
    </row>
    <row r="154" spans="1:13" x14ac:dyDescent="0.2">
      <c r="A154" s="3" t="s">
        <v>29</v>
      </c>
      <c r="B154" s="14"/>
      <c r="C154" s="101"/>
      <c r="D154" s="102"/>
      <c r="E154" s="103"/>
    </row>
    <row r="155" spans="1:13" x14ac:dyDescent="0.2">
      <c r="A155" s="3" t="s">
        <v>30</v>
      </c>
      <c r="B155" s="14"/>
      <c r="C155" s="101"/>
      <c r="D155" s="102"/>
      <c r="E155" s="103"/>
    </row>
    <row r="156" spans="1:13" x14ac:dyDescent="0.2">
      <c r="A156" s="5" t="s">
        <v>31</v>
      </c>
      <c r="B156" s="14"/>
      <c r="C156" s="104"/>
      <c r="D156" s="105"/>
      <c r="E156" s="106"/>
    </row>
    <row r="157" spans="1:13" x14ac:dyDescent="0.2">
      <c r="A157" s="11"/>
      <c r="B157" s="7" t="s">
        <v>14</v>
      </c>
      <c r="C157" s="143" t="e">
        <f t="shared" ref="C157:E157" si="2">C148*$B148+C149*$B149+C150*$B150+C151*$B151+C152*$B152+C153*$B153+C154*$B154+C155*$B155+C156*$B156</f>
        <v>#VALUE!</v>
      </c>
      <c r="D157" s="6">
        <f t="shared" si="2"/>
        <v>0</v>
      </c>
      <c r="E157" s="6">
        <f t="shared" si="2"/>
        <v>0</v>
      </c>
    </row>
    <row r="158" spans="1:13" x14ac:dyDescent="0.2">
      <c r="A158" s="11"/>
      <c r="B158" s="11"/>
      <c r="C158" s="143" t="s">
        <v>126</v>
      </c>
      <c r="D158" s="11"/>
      <c r="E158" s="11"/>
      <c r="F158" s="11"/>
      <c r="G158" s="11"/>
      <c r="H158" s="11"/>
      <c r="I158" s="11"/>
    </row>
    <row r="159" spans="1:13" x14ac:dyDescent="0.2">
      <c r="A159" s="11"/>
      <c r="B159" s="7"/>
      <c r="C159" s="11"/>
      <c r="D159" s="11"/>
      <c r="E159" s="11"/>
      <c r="F159" s="11"/>
      <c r="G159" s="11"/>
      <c r="H159" s="11"/>
      <c r="I159" s="11"/>
    </row>
    <row r="160" spans="1:13" ht="54" customHeight="1" x14ac:dyDescent="0.25">
      <c r="A160" s="1" t="s">
        <v>32</v>
      </c>
      <c r="B160" s="1"/>
      <c r="C160" s="107" t="s">
        <v>77</v>
      </c>
      <c r="D160" s="107"/>
      <c r="E160" s="107"/>
      <c r="F160" s="107"/>
      <c r="G160" s="107"/>
      <c r="H160" s="107"/>
      <c r="J160" s="107" t="s">
        <v>78</v>
      </c>
      <c r="K160" s="107"/>
      <c r="M160" s="39" t="s">
        <v>79</v>
      </c>
    </row>
    <row r="161" spans="1:13" ht="68" x14ac:dyDescent="0.2">
      <c r="A161" s="24" t="s">
        <v>10</v>
      </c>
      <c r="B161" s="24" t="s">
        <v>9</v>
      </c>
      <c r="C161" s="150" t="s">
        <v>102</v>
      </c>
      <c r="D161" s="149" t="s">
        <v>81</v>
      </c>
      <c r="E161" s="149" t="s">
        <v>82</v>
      </c>
      <c r="F161" s="44" t="s">
        <v>83</v>
      </c>
      <c r="G161" s="149" t="s">
        <v>84</v>
      </c>
      <c r="H161" s="45" t="s">
        <v>100</v>
      </c>
      <c r="J161" s="141" t="s">
        <v>99</v>
      </c>
      <c r="K161" s="141" t="s">
        <v>80</v>
      </c>
      <c r="M161" s="22"/>
    </row>
    <row r="162" spans="1:13" x14ac:dyDescent="0.2">
      <c r="A162" s="3" t="s">
        <v>2</v>
      </c>
      <c r="B162" s="14">
        <v>3.8</v>
      </c>
      <c r="C162" s="151">
        <v>41</v>
      </c>
      <c r="D162" s="142">
        <v>39</v>
      </c>
      <c r="E162" s="142">
        <v>37</v>
      </c>
      <c r="F162" s="78">
        <v>39</v>
      </c>
      <c r="G162" s="142">
        <v>38</v>
      </c>
      <c r="H162" s="46">
        <v>38</v>
      </c>
      <c r="J162" s="21"/>
      <c r="K162" s="21"/>
      <c r="M162" s="21"/>
    </row>
    <row r="163" spans="1:13" ht="16" customHeight="1" x14ac:dyDescent="0.2">
      <c r="A163" s="3" t="s">
        <v>3</v>
      </c>
      <c r="B163" s="14">
        <v>4.8</v>
      </c>
      <c r="C163" s="151">
        <v>34</v>
      </c>
      <c r="D163" s="142">
        <v>47</v>
      </c>
      <c r="E163" s="142">
        <v>46</v>
      </c>
      <c r="F163" s="78">
        <v>35</v>
      </c>
      <c r="G163" s="142">
        <v>48</v>
      </c>
      <c r="H163" s="46">
        <v>43</v>
      </c>
      <c r="J163" s="117" t="s">
        <v>98</v>
      </c>
      <c r="K163" s="118"/>
      <c r="M163" s="41" t="s">
        <v>45</v>
      </c>
    </row>
    <row r="164" spans="1:13" ht="16" customHeight="1" x14ac:dyDescent="0.2">
      <c r="A164" s="3" t="s">
        <v>4</v>
      </c>
      <c r="B164" s="14">
        <v>5</v>
      </c>
      <c r="C164" s="151">
        <v>42</v>
      </c>
      <c r="D164" s="142">
        <v>48</v>
      </c>
      <c r="E164" s="142">
        <v>38</v>
      </c>
      <c r="F164" s="78">
        <v>33</v>
      </c>
      <c r="G164" s="142">
        <v>49</v>
      </c>
      <c r="H164" s="46">
        <v>49</v>
      </c>
      <c r="J164" s="119"/>
      <c r="K164" s="120"/>
      <c r="M164" s="42"/>
    </row>
    <row r="165" spans="1:13" ht="16" customHeight="1" x14ac:dyDescent="0.2">
      <c r="A165" s="3" t="s">
        <v>33</v>
      </c>
      <c r="B165" s="14">
        <v>3.6</v>
      </c>
      <c r="C165" s="151">
        <v>45</v>
      </c>
      <c r="D165" s="142">
        <v>47</v>
      </c>
      <c r="E165" s="142">
        <v>45</v>
      </c>
      <c r="F165" s="78">
        <v>46</v>
      </c>
      <c r="G165" s="142">
        <v>49</v>
      </c>
      <c r="H165" s="46">
        <v>39</v>
      </c>
      <c r="J165" s="119"/>
      <c r="K165" s="120"/>
      <c r="M165" s="42"/>
    </row>
    <row r="166" spans="1:13" ht="16" customHeight="1" x14ac:dyDescent="0.2">
      <c r="A166" s="3" t="s">
        <v>24</v>
      </c>
      <c r="B166" s="14">
        <v>3.8</v>
      </c>
      <c r="C166" s="151">
        <v>38</v>
      </c>
      <c r="D166" s="142">
        <v>46</v>
      </c>
      <c r="E166" s="142">
        <v>49</v>
      </c>
      <c r="F166" s="78">
        <v>43</v>
      </c>
      <c r="G166" s="142">
        <v>45</v>
      </c>
      <c r="H166" s="46">
        <v>43</v>
      </c>
      <c r="J166" s="119"/>
      <c r="K166" s="120"/>
      <c r="M166" s="42"/>
    </row>
    <row r="167" spans="1:13" ht="16" customHeight="1" x14ac:dyDescent="0.2">
      <c r="A167" s="3" t="s">
        <v>30</v>
      </c>
      <c r="B167" s="14">
        <v>5</v>
      </c>
      <c r="C167" s="151">
        <v>44</v>
      </c>
      <c r="D167" s="142">
        <v>45</v>
      </c>
      <c r="E167" s="142">
        <v>43</v>
      </c>
      <c r="F167" s="78">
        <v>46</v>
      </c>
      <c r="G167" s="142">
        <v>46</v>
      </c>
      <c r="H167" s="46">
        <v>36</v>
      </c>
      <c r="J167" s="119"/>
      <c r="K167" s="120"/>
      <c r="M167" s="42"/>
    </row>
    <row r="168" spans="1:13" ht="16" customHeight="1" x14ac:dyDescent="0.2">
      <c r="A168" s="3" t="s">
        <v>34</v>
      </c>
      <c r="B168" s="14">
        <v>4.5999999999999996</v>
      </c>
      <c r="C168" s="151">
        <v>46</v>
      </c>
      <c r="D168" s="142">
        <v>46</v>
      </c>
      <c r="E168" s="142">
        <v>46</v>
      </c>
      <c r="F168" s="78">
        <v>47</v>
      </c>
      <c r="G168" s="142">
        <v>47</v>
      </c>
      <c r="H168" s="46">
        <v>46</v>
      </c>
      <c r="J168" s="119"/>
      <c r="K168" s="120"/>
      <c r="M168" s="42"/>
    </row>
    <row r="169" spans="1:13" ht="16" customHeight="1" x14ac:dyDescent="0.2">
      <c r="A169" s="3" t="s">
        <v>35</v>
      </c>
      <c r="B169" s="14">
        <v>5</v>
      </c>
      <c r="C169" s="151">
        <v>44</v>
      </c>
      <c r="D169" s="142">
        <v>44</v>
      </c>
      <c r="E169" s="142">
        <v>44</v>
      </c>
      <c r="F169" s="78">
        <v>45</v>
      </c>
      <c r="G169" s="142">
        <v>47</v>
      </c>
      <c r="H169" s="46">
        <v>44</v>
      </c>
      <c r="J169" s="119"/>
      <c r="K169" s="120"/>
      <c r="M169" s="42"/>
    </row>
    <row r="170" spans="1:13" ht="16" customHeight="1" x14ac:dyDescent="0.2">
      <c r="A170" s="3" t="s">
        <v>29</v>
      </c>
      <c r="B170" s="14">
        <v>4.2</v>
      </c>
      <c r="C170" s="151">
        <v>35</v>
      </c>
      <c r="D170" s="142">
        <v>36</v>
      </c>
      <c r="E170" s="142">
        <v>44</v>
      </c>
      <c r="F170" s="78">
        <v>39</v>
      </c>
      <c r="G170" s="142">
        <v>47</v>
      </c>
      <c r="H170" s="46">
        <v>42</v>
      </c>
      <c r="J170" s="121"/>
      <c r="K170" s="122"/>
      <c r="M170" s="42"/>
    </row>
    <row r="171" spans="1:13" ht="16" customHeight="1" x14ac:dyDescent="0.2">
      <c r="A171" s="3" t="s">
        <v>36</v>
      </c>
      <c r="B171" s="14">
        <v>3.8</v>
      </c>
      <c r="C171" s="151">
        <v>50</v>
      </c>
      <c r="D171" s="142">
        <v>50</v>
      </c>
      <c r="E171" s="142">
        <v>49</v>
      </c>
      <c r="F171" s="78">
        <v>49</v>
      </c>
      <c r="G171" s="142">
        <v>47</v>
      </c>
      <c r="H171" s="46">
        <v>35</v>
      </c>
      <c r="J171" s="146"/>
      <c r="K171" s="146"/>
      <c r="M171" s="42"/>
    </row>
    <row r="172" spans="1:13" ht="16" customHeight="1" x14ac:dyDescent="0.2">
      <c r="A172" s="5" t="s">
        <v>37</v>
      </c>
      <c r="B172" s="14">
        <v>3.6</v>
      </c>
      <c r="C172" s="151">
        <v>8</v>
      </c>
      <c r="D172" s="142">
        <v>36</v>
      </c>
      <c r="E172" s="142">
        <v>32</v>
      </c>
      <c r="F172" s="78">
        <v>8</v>
      </c>
      <c r="G172" s="142">
        <v>24</v>
      </c>
      <c r="H172" s="46">
        <v>36</v>
      </c>
      <c r="J172" s="146"/>
      <c r="K172" s="146"/>
      <c r="M172" s="43"/>
    </row>
    <row r="173" spans="1:13" x14ac:dyDescent="0.2">
      <c r="A173" s="5" t="s">
        <v>47</v>
      </c>
      <c r="B173" s="14">
        <v>4.2</v>
      </c>
      <c r="C173" s="151">
        <v>27</v>
      </c>
      <c r="D173" s="142">
        <v>31</v>
      </c>
      <c r="E173" s="142">
        <v>26</v>
      </c>
      <c r="F173" s="78">
        <v>23</v>
      </c>
      <c r="G173" s="142">
        <v>38</v>
      </c>
      <c r="H173" s="46">
        <v>28</v>
      </c>
      <c r="J173" s="146"/>
      <c r="K173" s="146"/>
      <c r="M173" s="21"/>
    </row>
    <row r="174" spans="1:13" x14ac:dyDescent="0.2">
      <c r="A174" s="11"/>
      <c r="B174" s="7" t="s">
        <v>14</v>
      </c>
      <c r="C174" s="152">
        <v>1966.2</v>
      </c>
      <c r="D174" s="143">
        <v>2215.3999999999996</v>
      </c>
      <c r="E174" s="143">
        <v>2141.6</v>
      </c>
      <c r="F174" s="20">
        <v>1956.7999999999997</v>
      </c>
      <c r="G174" s="143">
        <v>2270.3999999999996</v>
      </c>
      <c r="H174" s="20">
        <v>2067.7999999999997</v>
      </c>
      <c r="J174" s="143" t="e">
        <f>J162*$B162+J163*$B163+J164*$B164+J165*$B165+J166*$B166+J167*$B167+J168*$B168+J169*$B169+J170*$B170+J171*$B171+J172*$B172</f>
        <v>#VALUE!</v>
      </c>
      <c r="K174" s="143">
        <f>K162*$B162+K163*$B163+K164*$B164+K165*$B165+K166*$B166+K167*$B167+K168*$B168+K169*$B169+K170*$B170+K171*$B171+K172*$B172</f>
        <v>0</v>
      </c>
      <c r="M174" s="20" t="e">
        <f>M162*$B162+M163*$B163+M164*$B164+M165*$B165+M166*$B166+M167*$B167+M168*$B168+M169*$B169+M170*$B170+M171*$B171+M172*$B172</f>
        <v>#VALUE!</v>
      </c>
    </row>
    <row r="175" spans="1:13" ht="34" x14ac:dyDescent="0.2">
      <c r="A175" s="11"/>
      <c r="B175" s="12"/>
      <c r="C175" s="157" t="s">
        <v>129</v>
      </c>
      <c r="D175" s="143" t="s">
        <v>126</v>
      </c>
      <c r="E175" s="143" t="s">
        <v>126</v>
      </c>
      <c r="G175" s="143" t="s">
        <v>126</v>
      </c>
      <c r="J175" s="143" t="s">
        <v>126</v>
      </c>
      <c r="K175" s="143" t="s">
        <v>126</v>
      </c>
    </row>
    <row r="176" spans="1:13" x14ac:dyDescent="0.2">
      <c r="B176" s="9"/>
    </row>
    <row r="177" spans="1:8" ht="68" x14ac:dyDescent="0.25">
      <c r="A177" s="1" t="s">
        <v>38</v>
      </c>
      <c r="C177" s="153" t="s">
        <v>86</v>
      </c>
      <c r="E177" s="107" t="s">
        <v>87</v>
      </c>
      <c r="F177" s="107"/>
      <c r="H177" s="153" t="s">
        <v>88</v>
      </c>
    </row>
    <row r="178" spans="1:8" ht="51" x14ac:dyDescent="0.2">
      <c r="A178" s="6" t="s">
        <v>10</v>
      </c>
      <c r="B178" s="24" t="s">
        <v>9</v>
      </c>
      <c r="C178" s="141" t="s">
        <v>85</v>
      </c>
      <c r="E178" s="141" t="s">
        <v>89</v>
      </c>
      <c r="F178" s="31"/>
      <c r="H178" s="141" t="s">
        <v>90</v>
      </c>
    </row>
    <row r="179" spans="1:8" x14ac:dyDescent="0.2">
      <c r="A179" s="3" t="s">
        <v>39</v>
      </c>
      <c r="B179" s="14"/>
      <c r="C179" s="154" t="s">
        <v>103</v>
      </c>
      <c r="D179" s="40"/>
      <c r="E179" s="146"/>
      <c r="F179" s="21"/>
      <c r="G179" s="40"/>
      <c r="H179" s="154" t="s">
        <v>103</v>
      </c>
    </row>
    <row r="180" spans="1:8" x14ac:dyDescent="0.2">
      <c r="A180" s="3" t="s">
        <v>3</v>
      </c>
      <c r="B180" s="14"/>
      <c r="C180" s="155"/>
      <c r="D180" s="40"/>
      <c r="E180" s="117" t="s">
        <v>104</v>
      </c>
      <c r="F180" s="118"/>
      <c r="G180" s="40"/>
      <c r="H180" s="155"/>
    </row>
    <row r="181" spans="1:8" x14ac:dyDescent="0.2">
      <c r="A181" s="3" t="s">
        <v>4</v>
      </c>
      <c r="B181" s="14"/>
      <c r="C181" s="155"/>
      <c r="D181" s="40"/>
      <c r="E181" s="119"/>
      <c r="F181" s="120"/>
      <c r="G181" s="40"/>
      <c r="H181" s="155"/>
    </row>
    <row r="182" spans="1:8" x14ac:dyDescent="0.2">
      <c r="A182" s="3" t="s">
        <v>33</v>
      </c>
      <c r="B182" s="14"/>
      <c r="C182" s="155"/>
      <c r="D182" s="40"/>
      <c r="E182" s="119"/>
      <c r="F182" s="120"/>
      <c r="G182" s="40"/>
      <c r="H182" s="155"/>
    </row>
    <row r="183" spans="1:8" x14ac:dyDescent="0.2">
      <c r="A183" s="3" t="s">
        <v>6</v>
      </c>
      <c r="B183" s="14"/>
      <c r="C183" s="155"/>
      <c r="D183" s="40"/>
      <c r="E183" s="119"/>
      <c r="F183" s="120"/>
      <c r="G183" s="40"/>
      <c r="H183" s="155"/>
    </row>
    <row r="184" spans="1:8" x14ac:dyDescent="0.2">
      <c r="A184" s="3" t="s">
        <v>24</v>
      </c>
      <c r="B184" s="14"/>
      <c r="C184" s="155"/>
      <c r="D184" s="40"/>
      <c r="E184" s="119"/>
      <c r="F184" s="120"/>
      <c r="G184" s="40"/>
      <c r="H184" s="155"/>
    </row>
    <row r="185" spans="1:8" x14ac:dyDescent="0.2">
      <c r="A185" s="3" t="s">
        <v>40</v>
      </c>
      <c r="B185" s="14"/>
      <c r="C185" s="155"/>
      <c r="D185" s="40"/>
      <c r="E185" s="119"/>
      <c r="F185" s="120"/>
      <c r="G185" s="40"/>
      <c r="H185" s="155"/>
    </row>
    <row r="186" spans="1:8" x14ac:dyDescent="0.2">
      <c r="A186" s="3" t="s">
        <v>41</v>
      </c>
      <c r="B186" s="14"/>
      <c r="C186" s="155"/>
      <c r="D186" s="40"/>
      <c r="E186" s="119"/>
      <c r="F186" s="120"/>
      <c r="G186" s="40"/>
      <c r="H186" s="155"/>
    </row>
    <row r="187" spans="1:8" x14ac:dyDescent="0.2">
      <c r="A187" s="3" t="s">
        <v>29</v>
      </c>
      <c r="B187" s="14"/>
      <c r="C187" s="155"/>
      <c r="D187" s="40"/>
      <c r="E187" s="121"/>
      <c r="F187" s="122"/>
      <c r="G187" s="40"/>
      <c r="H187" s="155"/>
    </row>
    <row r="188" spans="1:8" x14ac:dyDescent="0.2">
      <c r="A188" s="5" t="s">
        <v>31</v>
      </c>
      <c r="B188" s="14"/>
      <c r="C188" s="156"/>
      <c r="D188" s="40"/>
      <c r="E188" s="146"/>
      <c r="F188" s="21"/>
      <c r="G188" s="40"/>
      <c r="H188" s="156"/>
    </row>
    <row r="189" spans="1:8" x14ac:dyDescent="0.2">
      <c r="A189" s="11"/>
      <c r="B189" s="7" t="s">
        <v>14</v>
      </c>
      <c r="C189" s="143" t="e">
        <f>C179*$B179+C180*$B180+C181*$B181+C182*$B182+C183*$B183+C184*$B184+C185*$B185+C186*$B186+C187*$B187+C188*$B188</f>
        <v>#VALUE!</v>
      </c>
      <c r="E189" s="143" t="e">
        <f>E179*$B179+E180*$B180+E181*$B181+E182*$B182+E183*$B183+E184*$B184+E185*$B185+E186*$B186+E187*$B187+E188*$B188</f>
        <v>#VALUE!</v>
      </c>
      <c r="F189" s="6">
        <f>F179*$B179+F180*$B180+F181*$B181+F182*$B182+F183*$B183+F184*$B184+F185*$B185+F186*$B186+F187*$B187+F188*$B188</f>
        <v>0</v>
      </c>
      <c r="H189" s="143" t="e">
        <f>H179*$B179+H180*$B180+H181*$B181+H182*$B182+H183*$B183+H184*$B184+H185*$B185+H186*$B186+H187*$B187+H188*$B188</f>
        <v>#VALUE!</v>
      </c>
    </row>
    <row r="190" spans="1:8" x14ac:dyDescent="0.2">
      <c r="A190" s="11"/>
      <c r="B190" s="12"/>
      <c r="C190" s="143" t="s">
        <v>126</v>
      </c>
      <c r="E190" s="143" t="s">
        <v>126</v>
      </c>
      <c r="H190" s="143" t="s">
        <v>126</v>
      </c>
    </row>
    <row r="191" spans="1:8" x14ac:dyDescent="0.2">
      <c r="B191" s="9"/>
    </row>
    <row r="192" spans="1:8" ht="21" hidden="1" x14ac:dyDescent="0.25">
      <c r="A192" s="1" t="s">
        <v>42</v>
      </c>
    </row>
    <row r="193" spans="1:5" hidden="1" x14ac:dyDescent="0.2">
      <c r="A193" s="6" t="s">
        <v>10</v>
      </c>
      <c r="B193" s="6" t="s">
        <v>9</v>
      </c>
      <c r="C193" s="17"/>
      <c r="D193" s="6"/>
      <c r="E193" s="6"/>
    </row>
    <row r="194" spans="1:5" ht="16" hidden="1" customHeight="1" x14ac:dyDescent="0.2">
      <c r="A194" s="5" t="s">
        <v>39</v>
      </c>
      <c r="B194" s="14"/>
      <c r="C194" s="132" t="s">
        <v>45</v>
      </c>
      <c r="D194" s="133"/>
      <c r="E194" s="134"/>
    </row>
    <row r="195" spans="1:5" hidden="1" x14ac:dyDescent="0.2">
      <c r="A195" s="5" t="s">
        <v>4</v>
      </c>
      <c r="B195" s="14"/>
      <c r="C195" s="135"/>
      <c r="D195" s="136"/>
      <c r="E195" s="137"/>
    </row>
    <row r="196" spans="1:5" hidden="1" x14ac:dyDescent="0.2">
      <c r="A196" s="5" t="s">
        <v>33</v>
      </c>
      <c r="B196" s="14"/>
      <c r="C196" s="135"/>
      <c r="D196" s="136"/>
      <c r="E196" s="137"/>
    </row>
    <row r="197" spans="1:5" hidden="1" x14ac:dyDescent="0.2">
      <c r="A197" s="5" t="s">
        <v>43</v>
      </c>
      <c r="B197" s="14"/>
      <c r="C197" s="135"/>
      <c r="D197" s="136"/>
      <c r="E197" s="137"/>
    </row>
    <row r="198" spans="1:5" hidden="1" x14ac:dyDescent="0.2">
      <c r="A198" s="5" t="s">
        <v>24</v>
      </c>
      <c r="B198" s="14"/>
      <c r="C198" s="135"/>
      <c r="D198" s="136"/>
      <c r="E198" s="137"/>
    </row>
    <row r="199" spans="1:5" hidden="1" x14ac:dyDescent="0.2">
      <c r="A199" s="5" t="s">
        <v>44</v>
      </c>
      <c r="B199" s="14"/>
      <c r="C199" s="138"/>
      <c r="D199" s="139"/>
      <c r="E199" s="140"/>
    </row>
    <row r="200" spans="1:5" hidden="1" x14ac:dyDescent="0.2">
      <c r="A200" s="11"/>
      <c r="B200" s="7" t="s">
        <v>14</v>
      </c>
      <c r="C200" s="6" t="e">
        <f>C194*$B194+C195*$B195+C196*$B196+C197*$B197+C198*$B198+C199*$B199</f>
        <v>#VALUE!</v>
      </c>
      <c r="D200" s="6">
        <f>D194*$B194+D195*$B195+D196*$B196+D197*$B197+D198*$B198+D199*$B199</f>
        <v>0</v>
      </c>
      <c r="E200" s="6">
        <f>E194*$B194+E195*$B195+E196*$B196+E197*$B197+E198*$B198+E199*$B199</f>
        <v>0</v>
      </c>
    </row>
    <row r="201" spans="1:5" x14ac:dyDescent="0.2">
      <c r="A201" s="11"/>
      <c r="B201" s="12"/>
    </row>
    <row r="202" spans="1:5" x14ac:dyDescent="0.2">
      <c r="B202" s="9"/>
    </row>
    <row r="203" spans="1:5" ht="21" x14ac:dyDescent="0.25">
      <c r="A203" s="1" t="s">
        <v>56</v>
      </c>
    </row>
    <row r="204" spans="1:5" ht="51" x14ac:dyDescent="0.2">
      <c r="A204" s="24" t="s">
        <v>10</v>
      </c>
      <c r="B204" s="24" t="s">
        <v>9</v>
      </c>
      <c r="C204" s="145" t="s">
        <v>91</v>
      </c>
      <c r="D204" s="141" t="s">
        <v>92</v>
      </c>
      <c r="E204" s="17"/>
    </row>
    <row r="205" spans="1:5" x14ac:dyDescent="0.2">
      <c r="A205" s="3" t="s">
        <v>3</v>
      </c>
      <c r="B205" s="4"/>
      <c r="C205" s="98" t="s">
        <v>103</v>
      </c>
      <c r="D205" s="99"/>
      <c r="E205" s="100"/>
    </row>
    <row r="206" spans="1:5" x14ac:dyDescent="0.2">
      <c r="A206" s="3" t="s">
        <v>4</v>
      </c>
      <c r="B206" s="14"/>
      <c r="C206" s="101"/>
      <c r="D206" s="102"/>
      <c r="E206" s="103"/>
    </row>
    <row r="207" spans="1:5" x14ac:dyDescent="0.2">
      <c r="A207" s="3" t="s">
        <v>5</v>
      </c>
      <c r="B207" s="14"/>
      <c r="C207" s="101"/>
      <c r="D207" s="102"/>
      <c r="E207" s="103"/>
    </row>
    <row r="208" spans="1:5" x14ac:dyDescent="0.2">
      <c r="A208" s="3" t="s">
        <v>6</v>
      </c>
      <c r="B208" s="14"/>
      <c r="C208" s="101"/>
      <c r="D208" s="102"/>
      <c r="E208" s="103"/>
    </row>
    <row r="209" spans="1:5" x14ac:dyDescent="0.2">
      <c r="A209" s="3" t="s">
        <v>7</v>
      </c>
      <c r="B209" s="14"/>
      <c r="C209" s="101"/>
      <c r="D209" s="102"/>
      <c r="E209" s="103"/>
    </row>
    <row r="210" spans="1:5" x14ac:dyDescent="0.2">
      <c r="A210" s="3" t="s">
        <v>24</v>
      </c>
      <c r="B210" s="14"/>
      <c r="C210" s="101"/>
      <c r="D210" s="102"/>
      <c r="E210" s="103"/>
    </row>
    <row r="211" spans="1:5" x14ac:dyDescent="0.2">
      <c r="A211" s="3" t="s">
        <v>22</v>
      </c>
      <c r="B211" s="14"/>
      <c r="C211" s="101"/>
      <c r="D211" s="102"/>
      <c r="E211" s="103"/>
    </row>
    <row r="212" spans="1:5" x14ac:dyDescent="0.2">
      <c r="A212" s="3" t="s">
        <v>25</v>
      </c>
      <c r="B212" s="14"/>
      <c r="C212" s="101"/>
      <c r="D212" s="102"/>
      <c r="E212" s="103"/>
    </row>
    <row r="213" spans="1:5" x14ac:dyDescent="0.2">
      <c r="A213" s="3" t="s">
        <v>26</v>
      </c>
      <c r="B213" s="14"/>
      <c r="C213" s="104"/>
      <c r="D213" s="105"/>
      <c r="E213" s="106"/>
    </row>
    <row r="214" spans="1:5" ht="34" x14ac:dyDescent="0.2">
      <c r="A214" s="10" t="s">
        <v>27</v>
      </c>
      <c r="B214" s="16"/>
      <c r="C214" s="158"/>
      <c r="D214" s="158"/>
      <c r="E214" s="19"/>
    </row>
    <row r="215" spans="1:5" x14ac:dyDescent="0.2">
      <c r="B215" s="7" t="s">
        <v>14</v>
      </c>
      <c r="C215" s="143" t="e">
        <f>C205*$B205+C206*$B206+C207*$B207+C208*$B208+C209*$B209+C210*$B210+C211*$B211+C212*$B212+C213*$B213+C214*$B214</f>
        <v>#VALUE!</v>
      </c>
      <c r="D215" s="143">
        <f>D205*$B205+D206*$B206+D207*$B207+D208*$B208+D209*$B209+D210*$B210+D211*$B211+D212*$B212+D213*$B213+D214*$B214</f>
        <v>0</v>
      </c>
      <c r="E215" s="6">
        <f>E205*$B205+E206*$B206+E207*$B207+E208*$B208+E209*$B209+E210*$B210+E211*$B211+E212*$B212+E213*$B213+E214*$B214</f>
        <v>0</v>
      </c>
    </row>
    <row r="216" spans="1:5" x14ac:dyDescent="0.2">
      <c r="C216" s="143" t="s">
        <v>126</v>
      </c>
      <c r="D216" s="143" t="s">
        <v>126</v>
      </c>
    </row>
    <row r="218" spans="1:5" ht="21" x14ac:dyDescent="0.25">
      <c r="A218" s="1" t="s">
        <v>57</v>
      </c>
      <c r="B218" s="1"/>
    </row>
    <row r="219" spans="1:5" ht="68" x14ac:dyDescent="0.2">
      <c r="A219" s="6" t="s">
        <v>10</v>
      </c>
      <c r="B219" s="6" t="s">
        <v>9</v>
      </c>
      <c r="C219" s="145" t="s">
        <v>93</v>
      </c>
      <c r="D219" s="17"/>
      <c r="E219" s="17"/>
    </row>
    <row r="220" spans="1:5" ht="16" customHeight="1" x14ac:dyDescent="0.2">
      <c r="A220" s="3" t="s">
        <v>3</v>
      </c>
      <c r="B220" s="37"/>
      <c r="C220" s="146"/>
      <c r="D220" s="5"/>
      <c r="E220" s="5"/>
    </row>
    <row r="221" spans="1:5" x14ac:dyDescent="0.2">
      <c r="A221" s="3" t="s">
        <v>4</v>
      </c>
      <c r="B221" s="37"/>
      <c r="C221" s="98" t="s">
        <v>103</v>
      </c>
      <c r="D221" s="99"/>
      <c r="E221" s="100"/>
    </row>
    <row r="222" spans="1:5" x14ac:dyDescent="0.2">
      <c r="A222" s="3" t="s">
        <v>5</v>
      </c>
      <c r="B222" s="37"/>
      <c r="C222" s="101"/>
      <c r="D222" s="102"/>
      <c r="E222" s="103"/>
    </row>
    <row r="223" spans="1:5" x14ac:dyDescent="0.2">
      <c r="A223" s="3" t="s">
        <v>6</v>
      </c>
      <c r="B223" s="37"/>
      <c r="C223" s="101"/>
      <c r="D223" s="102"/>
      <c r="E223" s="103"/>
    </row>
    <row r="224" spans="1:5" x14ac:dyDescent="0.2">
      <c r="A224" s="3" t="s">
        <v>7</v>
      </c>
      <c r="B224" s="37"/>
      <c r="C224" s="101"/>
      <c r="D224" s="102"/>
      <c r="E224" s="103"/>
    </row>
    <row r="225" spans="1:5" x14ac:dyDescent="0.2">
      <c r="A225" s="3" t="s">
        <v>24</v>
      </c>
      <c r="B225" s="37"/>
      <c r="C225" s="101"/>
      <c r="D225" s="102"/>
      <c r="E225" s="103"/>
    </row>
    <row r="226" spans="1:5" x14ac:dyDescent="0.2">
      <c r="A226" s="3" t="s">
        <v>22</v>
      </c>
      <c r="B226" s="37"/>
      <c r="C226" s="101"/>
      <c r="D226" s="102"/>
      <c r="E226" s="103"/>
    </row>
    <row r="227" spans="1:5" x14ac:dyDescent="0.2">
      <c r="A227" s="3" t="s">
        <v>25</v>
      </c>
      <c r="B227" s="37"/>
      <c r="C227" s="101"/>
      <c r="D227" s="102"/>
      <c r="E227" s="103"/>
    </row>
    <row r="228" spans="1:5" x14ac:dyDescent="0.2">
      <c r="A228" s="3" t="s">
        <v>26</v>
      </c>
      <c r="B228" s="37"/>
      <c r="C228" s="101"/>
      <c r="D228" s="102"/>
      <c r="E228" s="103"/>
    </row>
    <row r="229" spans="1:5" ht="34" x14ac:dyDescent="0.2">
      <c r="A229" s="10" t="s">
        <v>27</v>
      </c>
      <c r="B229" s="37"/>
      <c r="C229" s="104"/>
      <c r="D229" s="105"/>
      <c r="E229" s="106"/>
    </row>
    <row r="230" spans="1:5" x14ac:dyDescent="0.2">
      <c r="A230" s="5" t="s">
        <v>47</v>
      </c>
      <c r="B230" s="37"/>
      <c r="C230" s="146"/>
      <c r="D230" s="5"/>
      <c r="E230" s="5"/>
    </row>
    <row r="231" spans="1:5" x14ac:dyDescent="0.2">
      <c r="B231" s="7" t="s">
        <v>14</v>
      </c>
      <c r="C231" s="143" t="e">
        <f>C221*$B221+C222*$B222+C223*$B223+C224*$B224+C225*$B225+C226*$B226+C227*$B227+C228*$B228+C229*$B229+C230*$B230</f>
        <v>#VALUE!</v>
      </c>
      <c r="D231" s="6">
        <f>D221*$B221+D222*$B222+D223*$B223+D224*$B224+D225*$B225+D226*$B226+D227*$B227+D228*$B228+D229*$B229+D230*$B230</f>
        <v>0</v>
      </c>
      <c r="E231" s="6">
        <f>E221*$B221+E222*$B222+E223*$B223+E224*$B224+E225*$B225+E226*$B226+E227*$B227+E228*$B228+E229*$B229+E230*$B230</f>
        <v>0</v>
      </c>
    </row>
    <row r="232" spans="1:5" x14ac:dyDescent="0.2">
      <c r="C232" s="143" t="s">
        <v>126</v>
      </c>
    </row>
    <row r="234" spans="1:5" ht="21" x14ac:dyDescent="0.25">
      <c r="A234" s="1" t="s">
        <v>58</v>
      </c>
    </row>
    <row r="235" spans="1:5" ht="51" x14ac:dyDescent="0.2">
      <c r="A235" s="6" t="s">
        <v>10</v>
      </c>
      <c r="B235" s="6" t="s">
        <v>9</v>
      </c>
      <c r="C235" s="145" t="s">
        <v>94</v>
      </c>
      <c r="D235" s="145" t="s">
        <v>95</v>
      </c>
      <c r="E235" s="145" t="s">
        <v>96</v>
      </c>
    </row>
    <row r="236" spans="1:5" x14ac:dyDescent="0.2">
      <c r="A236" s="3" t="s">
        <v>2</v>
      </c>
      <c r="B236" s="37">
        <v>3.8</v>
      </c>
      <c r="C236" s="142">
        <v>42</v>
      </c>
      <c r="D236" s="142">
        <v>46</v>
      </c>
      <c r="E236" s="142">
        <v>45</v>
      </c>
    </row>
    <row r="237" spans="1:5" x14ac:dyDescent="0.2">
      <c r="A237" s="3" t="s">
        <v>3</v>
      </c>
      <c r="B237" s="37">
        <v>4.2</v>
      </c>
      <c r="C237" s="142">
        <v>36</v>
      </c>
      <c r="D237" s="142">
        <v>48</v>
      </c>
      <c r="E237" s="142">
        <v>40</v>
      </c>
    </row>
    <row r="238" spans="1:5" x14ac:dyDescent="0.2">
      <c r="A238" s="3" t="s">
        <v>4</v>
      </c>
      <c r="B238" s="37">
        <v>4.8</v>
      </c>
      <c r="C238" s="142">
        <v>35</v>
      </c>
      <c r="D238" s="142">
        <v>42</v>
      </c>
      <c r="E238" s="142">
        <v>44</v>
      </c>
    </row>
    <row r="239" spans="1:5" x14ac:dyDescent="0.2">
      <c r="A239" s="3" t="s">
        <v>5</v>
      </c>
      <c r="B239" s="37">
        <v>4.2</v>
      </c>
      <c r="C239" s="142">
        <v>48</v>
      </c>
      <c r="D239" s="142">
        <v>48</v>
      </c>
      <c r="E239" s="142">
        <v>47</v>
      </c>
    </row>
    <row r="240" spans="1:5" x14ac:dyDescent="0.2">
      <c r="A240" s="3" t="s">
        <v>24</v>
      </c>
      <c r="B240" s="37">
        <v>4.2</v>
      </c>
      <c r="C240" s="142">
        <v>40</v>
      </c>
      <c r="D240" s="142">
        <v>49</v>
      </c>
      <c r="E240" s="142">
        <v>42</v>
      </c>
    </row>
    <row r="241" spans="1:5" x14ac:dyDescent="0.2">
      <c r="A241" s="3" t="s">
        <v>30</v>
      </c>
      <c r="B241" s="37">
        <v>4.5999999999999996</v>
      </c>
      <c r="C241" s="142">
        <v>31</v>
      </c>
      <c r="D241" s="142">
        <v>34</v>
      </c>
      <c r="E241" s="142">
        <v>36</v>
      </c>
    </row>
    <row r="242" spans="1:5" x14ac:dyDescent="0.2">
      <c r="A242" s="3" t="s">
        <v>34</v>
      </c>
      <c r="B242" s="37">
        <v>4.2</v>
      </c>
      <c r="C242" s="142">
        <v>45</v>
      </c>
      <c r="D242" s="142">
        <v>46</v>
      </c>
      <c r="E242" s="142">
        <v>49</v>
      </c>
    </row>
    <row r="243" spans="1:5" x14ac:dyDescent="0.2">
      <c r="A243" s="3" t="s">
        <v>35</v>
      </c>
      <c r="B243" s="37">
        <v>4.4000000000000004</v>
      </c>
      <c r="C243" s="142">
        <v>42</v>
      </c>
      <c r="D243" s="142">
        <v>27</v>
      </c>
      <c r="E243" s="142">
        <v>49</v>
      </c>
    </row>
    <row r="244" spans="1:5" ht="17" x14ac:dyDescent="0.2">
      <c r="A244" s="10" t="s">
        <v>29</v>
      </c>
      <c r="B244" s="37">
        <v>4</v>
      </c>
      <c r="C244" s="142">
        <v>22</v>
      </c>
      <c r="D244" s="142">
        <v>44</v>
      </c>
      <c r="E244" s="142">
        <v>42</v>
      </c>
    </row>
    <row r="245" spans="1:5" x14ac:dyDescent="0.2">
      <c r="A245" s="3" t="s">
        <v>7</v>
      </c>
      <c r="B245" s="37">
        <v>4</v>
      </c>
      <c r="C245" s="142">
        <v>43</v>
      </c>
      <c r="D245" s="142">
        <v>47</v>
      </c>
      <c r="E245" s="142">
        <v>47</v>
      </c>
    </row>
    <row r="246" spans="1:5" ht="34" x14ac:dyDescent="0.2">
      <c r="A246" s="10" t="s">
        <v>27</v>
      </c>
      <c r="B246" s="37">
        <v>4</v>
      </c>
      <c r="C246" s="142">
        <v>8</v>
      </c>
      <c r="D246" s="142">
        <v>8</v>
      </c>
      <c r="E246" s="142">
        <v>13</v>
      </c>
    </row>
    <row r="247" spans="1:5" x14ac:dyDescent="0.2">
      <c r="A247" s="5" t="s">
        <v>47</v>
      </c>
      <c r="B247" s="37">
        <v>4.2</v>
      </c>
      <c r="C247" s="142">
        <v>26</v>
      </c>
      <c r="D247" s="142">
        <v>34</v>
      </c>
      <c r="E247" s="142">
        <v>25</v>
      </c>
    </row>
    <row r="248" spans="1:5" x14ac:dyDescent="0.2">
      <c r="B248" s="7" t="s">
        <v>14</v>
      </c>
      <c r="C248" s="143">
        <v>1766</v>
      </c>
      <c r="D248" s="143">
        <v>1992.6000000000001</v>
      </c>
      <c r="E248" s="143">
        <v>2024</v>
      </c>
    </row>
    <row r="249" spans="1:5" x14ac:dyDescent="0.2">
      <c r="C249" s="148" t="s">
        <v>126</v>
      </c>
      <c r="D249" s="148" t="s">
        <v>126</v>
      </c>
      <c r="E249" s="148" t="s">
        <v>126</v>
      </c>
    </row>
    <row r="251" spans="1:5" ht="21" hidden="1" x14ac:dyDescent="0.25">
      <c r="A251" s="1" t="s">
        <v>59</v>
      </c>
    </row>
    <row r="252" spans="1:5" hidden="1" x14ac:dyDescent="0.2">
      <c r="A252" s="6" t="s">
        <v>10</v>
      </c>
      <c r="B252" s="6" t="s">
        <v>9</v>
      </c>
      <c r="C252" s="17"/>
      <c r="D252" s="17"/>
      <c r="E252" s="17"/>
    </row>
    <row r="253" spans="1:5" hidden="1" x14ac:dyDescent="0.2">
      <c r="A253" s="3" t="s">
        <v>2</v>
      </c>
      <c r="B253" s="5"/>
      <c r="C253" s="5"/>
      <c r="D253" s="5"/>
      <c r="E253" s="5"/>
    </row>
    <row r="254" spans="1:5" hidden="1" x14ac:dyDescent="0.2">
      <c r="A254" s="3" t="s">
        <v>60</v>
      </c>
      <c r="B254" s="5"/>
      <c r="C254" s="132" t="s">
        <v>45</v>
      </c>
      <c r="D254" s="133"/>
      <c r="E254" s="134"/>
    </row>
    <row r="255" spans="1:5" hidden="1" x14ac:dyDescent="0.2">
      <c r="A255" s="3" t="s">
        <v>61</v>
      </c>
      <c r="B255" s="5"/>
      <c r="C255" s="135"/>
      <c r="D255" s="136"/>
      <c r="E255" s="137"/>
    </row>
    <row r="256" spans="1:5" hidden="1" x14ac:dyDescent="0.2">
      <c r="A256" s="3" t="s">
        <v>24</v>
      </c>
      <c r="B256" s="5"/>
      <c r="C256" s="135"/>
      <c r="D256" s="136"/>
      <c r="E256" s="137"/>
    </row>
    <row r="257" spans="1:5" hidden="1" x14ac:dyDescent="0.2">
      <c r="A257" s="3" t="s">
        <v>62</v>
      </c>
      <c r="B257" s="5"/>
      <c r="C257" s="135"/>
      <c r="D257" s="136"/>
      <c r="E257" s="137"/>
    </row>
    <row r="258" spans="1:5" hidden="1" x14ac:dyDescent="0.2">
      <c r="A258" s="3" t="s">
        <v>63</v>
      </c>
      <c r="B258" s="5"/>
      <c r="C258" s="135"/>
      <c r="D258" s="136"/>
      <c r="E258" s="137"/>
    </row>
    <row r="259" spans="1:5" hidden="1" x14ac:dyDescent="0.2">
      <c r="A259" s="3" t="s">
        <v>64</v>
      </c>
      <c r="B259" s="5"/>
      <c r="C259" s="138"/>
      <c r="D259" s="139"/>
      <c r="E259" s="140"/>
    </row>
    <row r="260" spans="1:5" hidden="1" x14ac:dyDescent="0.2">
      <c r="A260" s="5" t="s">
        <v>47</v>
      </c>
      <c r="B260" s="5"/>
      <c r="C260" s="5"/>
      <c r="D260" s="5"/>
      <c r="E260" s="5"/>
    </row>
    <row r="261" spans="1:5" hidden="1" x14ac:dyDescent="0.2">
      <c r="B261" s="7" t="s">
        <v>14</v>
      </c>
      <c r="C261" s="23" t="e">
        <f>C253*$B253+C254*$B254+C255*$B255+C256*$B256+C257*$B257+C258*$B258+C259*$B259+C260*$B260</f>
        <v>#VALUE!</v>
      </c>
      <c r="D261" s="23">
        <f>D253*$B253+D254*$B254+D255*$B255+D256*$B256+D257*$B257+D258*$B258+D259*$B259+D260*$B260</f>
        <v>0</v>
      </c>
      <c r="E261" s="23">
        <f>E253*$B253+E254*$B254+E255*$B255+E256*$B256+E257*$B257+E258*$B258+E259*$B259+E260*$B260</f>
        <v>0</v>
      </c>
    </row>
    <row r="264" spans="1:5" ht="21" x14ac:dyDescent="0.25">
      <c r="A264" s="1" t="s">
        <v>65</v>
      </c>
    </row>
    <row r="265" spans="1:5" ht="17" x14ac:dyDescent="0.2">
      <c r="A265" s="6" t="s">
        <v>10</v>
      </c>
      <c r="B265" s="6" t="s">
        <v>9</v>
      </c>
      <c r="C265" s="145" t="s">
        <v>97</v>
      </c>
      <c r="D265" s="17"/>
      <c r="E265" s="17"/>
    </row>
    <row r="266" spans="1:5" ht="16" customHeight="1" x14ac:dyDescent="0.2">
      <c r="A266" s="3" t="s">
        <v>2</v>
      </c>
      <c r="B266" s="5"/>
      <c r="C266" s="123" t="s">
        <v>103</v>
      </c>
      <c r="D266" s="124"/>
      <c r="E266" s="125"/>
    </row>
    <row r="267" spans="1:5" x14ac:dyDescent="0.2">
      <c r="A267" s="3" t="s">
        <v>60</v>
      </c>
      <c r="B267" s="5"/>
      <c r="C267" s="126"/>
      <c r="D267" s="127"/>
      <c r="E267" s="128"/>
    </row>
    <row r="268" spans="1:5" x14ac:dyDescent="0.2">
      <c r="A268" s="3" t="s">
        <v>61</v>
      </c>
      <c r="B268" s="5"/>
      <c r="C268" s="126"/>
      <c r="D268" s="127"/>
      <c r="E268" s="128"/>
    </row>
    <row r="269" spans="1:5" x14ac:dyDescent="0.2">
      <c r="A269" s="3" t="s">
        <v>24</v>
      </c>
      <c r="B269" s="5"/>
      <c r="C269" s="126"/>
      <c r="D269" s="127"/>
      <c r="E269" s="128"/>
    </row>
    <row r="270" spans="1:5" x14ac:dyDescent="0.2">
      <c r="A270" s="3" t="s">
        <v>62</v>
      </c>
      <c r="B270" s="5"/>
      <c r="C270" s="126"/>
      <c r="D270" s="127"/>
      <c r="E270" s="128"/>
    </row>
    <row r="271" spans="1:5" x14ac:dyDescent="0.2">
      <c r="A271" s="3" t="s">
        <v>63</v>
      </c>
      <c r="B271" s="5"/>
      <c r="C271" s="126"/>
      <c r="D271" s="127"/>
      <c r="E271" s="128"/>
    </row>
    <row r="272" spans="1:5" x14ac:dyDescent="0.2">
      <c r="A272" s="3" t="s">
        <v>64</v>
      </c>
      <c r="B272" s="5"/>
      <c r="C272" s="126"/>
      <c r="D272" s="127"/>
      <c r="E272" s="128"/>
    </row>
    <row r="273" spans="1:5" x14ac:dyDescent="0.2">
      <c r="A273" s="5" t="s">
        <v>47</v>
      </c>
      <c r="B273" s="5"/>
      <c r="C273" s="129"/>
      <c r="D273" s="130"/>
      <c r="E273" s="131"/>
    </row>
    <row r="274" spans="1:5" x14ac:dyDescent="0.2">
      <c r="B274" s="7" t="s">
        <v>14</v>
      </c>
      <c r="C274" s="159" t="e">
        <f>C266*$B266+C267*$B267+C268*$B268+C269*$B269+C270*$B270+C271*$B271+C272*$B272+C273*$B273</f>
        <v>#VALUE!</v>
      </c>
      <c r="D274" s="23">
        <f>D266*$B266+D267*$B267+D268*$B268+D269*$B269+D270*$B270+D271*$B271+D272*$B272+D273*$B273</f>
        <v>0</v>
      </c>
      <c r="E274" s="23">
        <f>E266*$B266+E267*$B267+E268*$B268+E269*$B269+E270*$B270+E271*$B271+E272*$B272+E273*$B273</f>
        <v>0</v>
      </c>
    </row>
    <row r="275" spans="1:5" x14ac:dyDescent="0.2">
      <c r="C275" s="148" t="s">
        <v>126</v>
      </c>
    </row>
    <row r="276" spans="1:5" x14ac:dyDescent="0.2">
      <c r="A276" s="38"/>
    </row>
  </sheetData>
  <sheetProtection algorithmName="SHA-512" hashValue="a0THHBailGHJZ004tu7hK2jvFfb/HAW0Wwz3FDDgPY2qlcropwx5LU7P+LdMSw9BIppkU/X3s/rbqUZMhSLU5Q==" saltValue="wxwU9Y1BUVBI5TGDexQycA==" spinCount="100000" sheet="1" objects="1" scenarios="1"/>
  <mergeCells count="23">
    <mergeCell ref="H179:H188"/>
    <mergeCell ref="E180:F187"/>
    <mergeCell ref="J163:K170"/>
    <mergeCell ref="C266:E273"/>
    <mergeCell ref="E177:F177"/>
    <mergeCell ref="C205:E213"/>
    <mergeCell ref="C221:E229"/>
    <mergeCell ref="C254:E259"/>
    <mergeCell ref="C194:E199"/>
    <mergeCell ref="C179:C188"/>
    <mergeCell ref="C10:E16"/>
    <mergeCell ref="C36:E42"/>
    <mergeCell ref="C62:E68"/>
    <mergeCell ref="C23:E29"/>
    <mergeCell ref="C49:E55"/>
    <mergeCell ref="C75:E81"/>
    <mergeCell ref="J160:K160"/>
    <mergeCell ref="C104:E110"/>
    <mergeCell ref="C148:E156"/>
    <mergeCell ref="C134:E142"/>
    <mergeCell ref="C160:H160"/>
    <mergeCell ref="C89:E95"/>
    <mergeCell ref="C115:D115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Весовые коэффициенты</vt:lpstr>
      <vt:lpstr>Победители</vt:lpstr>
      <vt:lpstr>Суммарная оценка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Боровков</dc:creator>
  <cp:lastModifiedBy>Сергей Боровков</cp:lastModifiedBy>
  <cp:lastPrinted>2019-08-28T04:41:32Z</cp:lastPrinted>
  <dcterms:created xsi:type="dcterms:W3CDTF">2018-01-20T09:44:29Z</dcterms:created>
  <dcterms:modified xsi:type="dcterms:W3CDTF">2019-09-12T09:16:29Z</dcterms:modified>
</cp:coreProperties>
</file>